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Diapalis1" sheetId="1" r:id="rId1"/>
  </sheets>
  <definedNames/>
  <calcPr fullCalcOnLoad="1"/>
</workbook>
</file>

<file path=xl/sharedStrings.xml><?xml version="1.0" encoding="utf-8"?>
<sst xmlns="http://schemas.openxmlformats.org/spreadsheetml/2006/main" count="42" uniqueCount="22">
  <si>
    <t>P particulaire (nM)</t>
  </si>
  <si>
    <t>P total (nM)</t>
  </si>
  <si>
    <t>Station</t>
  </si>
  <si>
    <t>Profondeur (m)</t>
  </si>
  <si>
    <t>total</t>
  </si>
  <si>
    <t>Moyenne</t>
  </si>
  <si>
    <t>Ouinné</t>
  </si>
  <si>
    <t>n.d.</t>
  </si>
  <si>
    <t>Radiale</t>
  </si>
  <si>
    <t>Chenal des Loyauté</t>
  </si>
  <si>
    <t>Baie du Santal</t>
  </si>
  <si>
    <t>Valeur 1</t>
  </si>
  <si>
    <t>Valeur 2</t>
  </si>
  <si>
    <t>0,2-10 µm</t>
  </si>
  <si>
    <t>&gt; 10 µm</t>
  </si>
  <si>
    <t>Turnover (h)</t>
  </si>
  <si>
    <t>SRP (nM)</t>
  </si>
  <si>
    <t>f%</t>
  </si>
  <si>
    <t>M.Rodier</t>
  </si>
  <si>
    <t>P organique dissous (nM)</t>
  </si>
  <si>
    <t>CTD</t>
  </si>
  <si>
    <t>DIAPALIS 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</si>
</sst>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0"/>
    <numFmt numFmtId="174" formatCode="0.0000000"/>
    <numFmt numFmtId="175" formatCode="0.00000000"/>
    <numFmt numFmtId="176" formatCode="0.000000"/>
    <numFmt numFmtId="177" formatCode="0.0000"/>
    <numFmt numFmtId="178" formatCode="0.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73" fontId="0" fillId="0" borderId="0" xfId="0" applyNumberFormat="1" applyAlignment="1">
      <alignment horizontal="center"/>
    </xf>
    <xf numFmtId="176" fontId="0" fillId="0" borderId="0" xfId="0" applyNumberFormat="1" applyBorder="1" applyAlignment="1">
      <alignment horizontal="center"/>
    </xf>
    <xf numFmtId="176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72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72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72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72" fontId="0" fillId="0" borderId="12" xfId="0" applyNumberFormat="1" applyFont="1" applyBorder="1" applyAlignment="1">
      <alignment horizontal="center"/>
    </xf>
    <xf numFmtId="172" fontId="0" fillId="0" borderId="13" xfId="0" applyNumberFormat="1" applyFont="1" applyBorder="1" applyAlignment="1">
      <alignment horizontal="center"/>
    </xf>
    <xf numFmtId="172" fontId="0" fillId="0" borderId="11" xfId="0" applyNumberFormat="1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72" fontId="0" fillId="0" borderId="12" xfId="0" applyNumberFormat="1" applyFon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0" fillId="0" borderId="9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0" fillId="0" borderId="6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172" fontId="0" fillId="0" borderId="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5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tabSelected="1" workbookViewId="0" topLeftCell="A1">
      <selection activeCell="H43" sqref="H43"/>
    </sheetView>
  </sheetViews>
  <sheetFormatPr defaultColWidth="11.421875" defaultRowHeight="12.75"/>
  <cols>
    <col min="1" max="1" width="17.57421875" style="1" bestFit="1" customWidth="1"/>
    <col min="2" max="2" width="11.421875" style="1" customWidth="1"/>
    <col min="3" max="3" width="13.140625" style="1" bestFit="1" customWidth="1"/>
    <col min="4" max="6" width="11.421875" style="1" customWidth="1"/>
    <col min="7" max="7" width="7.421875" style="1" customWidth="1"/>
    <col min="8" max="16384" width="11.421875" style="1" customWidth="1"/>
  </cols>
  <sheetData>
    <row r="1" spans="1:18" ht="12.75">
      <c r="A1" s="7" t="s">
        <v>21</v>
      </c>
      <c r="B1" s="8"/>
      <c r="C1" s="8"/>
      <c r="D1" s="20" t="s">
        <v>16</v>
      </c>
      <c r="E1" s="8"/>
      <c r="F1" s="8" t="s">
        <v>0</v>
      </c>
      <c r="G1" s="20"/>
      <c r="H1" s="39" t="s">
        <v>19</v>
      </c>
      <c r="I1" s="39"/>
      <c r="J1" s="40"/>
      <c r="K1" s="39" t="s">
        <v>1</v>
      </c>
      <c r="L1" s="39"/>
      <c r="M1" s="40"/>
      <c r="N1" s="8"/>
      <c r="O1" s="8" t="s">
        <v>15</v>
      </c>
      <c r="P1" s="20"/>
      <c r="Q1" s="41" t="s">
        <v>17</v>
      </c>
      <c r="R1" s="42"/>
    </row>
    <row r="2" spans="1:18" ht="13.5" thickBot="1">
      <c r="A2" s="12" t="s">
        <v>2</v>
      </c>
      <c r="B2" s="13" t="s">
        <v>20</v>
      </c>
      <c r="C2" s="13" t="s">
        <v>3</v>
      </c>
      <c r="D2" s="21" t="s">
        <v>18</v>
      </c>
      <c r="E2" s="13" t="s">
        <v>13</v>
      </c>
      <c r="F2" s="13" t="s">
        <v>14</v>
      </c>
      <c r="G2" s="21" t="s">
        <v>4</v>
      </c>
      <c r="H2" s="13" t="s">
        <v>11</v>
      </c>
      <c r="I2" s="13" t="s">
        <v>12</v>
      </c>
      <c r="J2" s="25" t="s">
        <v>5</v>
      </c>
      <c r="K2" s="13" t="s">
        <v>11</v>
      </c>
      <c r="L2" s="13" t="s">
        <v>12</v>
      </c>
      <c r="M2" s="21" t="s">
        <v>5</v>
      </c>
      <c r="N2" s="16" t="s">
        <v>11</v>
      </c>
      <c r="O2" s="16" t="s">
        <v>12</v>
      </c>
      <c r="P2" s="25" t="s">
        <v>5</v>
      </c>
      <c r="Q2" s="13" t="s">
        <v>13</v>
      </c>
      <c r="R2" s="15" t="s">
        <v>14</v>
      </c>
    </row>
    <row r="3" spans="1:21" ht="12.75">
      <c r="A3" s="9" t="s">
        <v>6</v>
      </c>
      <c r="B3" s="1">
        <v>1</v>
      </c>
      <c r="C3" s="1">
        <v>0</v>
      </c>
      <c r="D3" s="26">
        <v>81.48814999999999</v>
      </c>
      <c r="E3" s="2"/>
      <c r="F3" s="2"/>
      <c r="G3" s="22">
        <v>24.164383561643834</v>
      </c>
      <c r="H3" s="27" t="s">
        <v>7</v>
      </c>
      <c r="I3" s="27">
        <f>L3-G3-D3</f>
        <v>282.9344229600954</v>
      </c>
      <c r="J3" s="26">
        <f>M3-G3-D3</f>
        <v>282.9344229600954</v>
      </c>
      <c r="K3" s="2" t="s">
        <v>7</v>
      </c>
      <c r="L3" s="2">
        <v>388.58695652173924</v>
      </c>
      <c r="M3" s="28">
        <v>388.58695652173924</v>
      </c>
      <c r="N3" s="2">
        <v>130.000780163461</v>
      </c>
      <c r="O3" s="2">
        <v>157.52848724074784</v>
      </c>
      <c r="P3" s="26">
        <v>142.45690570482233</v>
      </c>
      <c r="Q3" s="2"/>
      <c r="R3" s="11"/>
      <c r="U3" s="4"/>
    </row>
    <row r="4" spans="1:21" ht="12.75">
      <c r="A4" s="9"/>
      <c r="C4" s="1">
        <v>5</v>
      </c>
      <c r="D4" s="26">
        <v>86.74545</v>
      </c>
      <c r="E4" s="2"/>
      <c r="F4" s="2"/>
      <c r="G4" s="22">
        <v>25.89041095890411</v>
      </c>
      <c r="H4" s="27">
        <f aca="true" t="shared" si="0" ref="H4:H54">K4-G4-D4</f>
        <v>286.82066078022643</v>
      </c>
      <c r="I4" s="27" t="s">
        <v>7</v>
      </c>
      <c r="J4" s="26">
        <f aca="true" t="shared" si="1" ref="J4:J54">M4-G4-D4</f>
        <v>286.82066078022643</v>
      </c>
      <c r="K4" s="2">
        <v>399.45652173913055</v>
      </c>
      <c r="L4" s="2" t="s">
        <v>7</v>
      </c>
      <c r="M4" s="28">
        <v>399.45652173913055</v>
      </c>
      <c r="N4" s="2">
        <v>147.33369384002998</v>
      </c>
      <c r="O4" s="2">
        <v>158.06173722528638</v>
      </c>
      <c r="P4" s="26">
        <v>152.51063333048546</v>
      </c>
      <c r="Q4" s="2"/>
      <c r="R4" s="11"/>
      <c r="U4" s="4"/>
    </row>
    <row r="5" spans="1:21" ht="12.75">
      <c r="A5" s="9"/>
      <c r="C5" s="1">
        <v>10</v>
      </c>
      <c r="D5" s="26">
        <v>89.3741</v>
      </c>
      <c r="E5" s="2"/>
      <c r="F5" s="2"/>
      <c r="G5" s="22">
        <v>29.773972602739722</v>
      </c>
      <c r="H5" s="27">
        <f t="shared" si="0"/>
        <v>242.26497087552133</v>
      </c>
      <c r="I5" s="27">
        <f aca="true" t="shared" si="2" ref="I5:I53">L5-G5-D5</f>
        <v>264.004101310304</v>
      </c>
      <c r="J5" s="26">
        <f t="shared" si="1"/>
        <v>253.13453609291264</v>
      </c>
      <c r="K5" s="2">
        <v>361.41304347826105</v>
      </c>
      <c r="L5" s="2">
        <v>383.1521739130437</v>
      </c>
      <c r="M5" s="28">
        <v>372.28260869565236</v>
      </c>
      <c r="N5" s="2">
        <v>130.13136774947435</v>
      </c>
      <c r="O5" s="2">
        <v>146.44112159363277</v>
      </c>
      <c r="P5" s="26">
        <v>137.809139955889</v>
      </c>
      <c r="Q5" s="2"/>
      <c r="R5" s="11"/>
      <c r="U5" s="4"/>
    </row>
    <row r="6" spans="1:21" ht="12.75">
      <c r="A6" s="9"/>
      <c r="C6" s="1">
        <v>15</v>
      </c>
      <c r="D6" s="26">
        <v>115.66059999999999</v>
      </c>
      <c r="E6" s="2"/>
      <c r="F6" s="2"/>
      <c r="G6" s="22">
        <v>28.479452054794525</v>
      </c>
      <c r="H6" s="27">
        <f t="shared" si="0"/>
        <v>198.2512522930317</v>
      </c>
      <c r="I6" s="27">
        <f t="shared" si="2"/>
        <v>258.0338609886839</v>
      </c>
      <c r="J6" s="26">
        <f t="shared" si="1"/>
        <v>228.14255664085783</v>
      </c>
      <c r="K6" s="2">
        <v>342.39130434782624</v>
      </c>
      <c r="L6" s="2">
        <v>402.1739130434784</v>
      </c>
      <c r="M6" s="28">
        <v>372.28260869565236</v>
      </c>
      <c r="N6" s="2">
        <v>203.7821640885308</v>
      </c>
      <c r="O6" s="2">
        <v>264.7088722103912</v>
      </c>
      <c r="P6" s="26">
        <v>230.3022592947037</v>
      </c>
      <c r="Q6" s="2"/>
      <c r="R6" s="11"/>
      <c r="U6" s="4"/>
    </row>
    <row r="7" spans="1:21" ht="12.75">
      <c r="A7" s="9"/>
      <c r="C7" s="1">
        <v>20</v>
      </c>
      <c r="D7" s="26">
        <v>141.9471</v>
      </c>
      <c r="E7" s="2"/>
      <c r="F7" s="2"/>
      <c r="G7" s="22">
        <v>34.52054794520548</v>
      </c>
      <c r="H7" s="27">
        <f t="shared" si="0"/>
        <v>136.03235205479453</v>
      </c>
      <c r="I7" s="27" t="s">
        <v>7</v>
      </c>
      <c r="J7" s="26">
        <f t="shared" si="1"/>
        <v>136.03235205479453</v>
      </c>
      <c r="K7" s="2">
        <v>312.5</v>
      </c>
      <c r="L7" s="2" t="s">
        <v>7</v>
      </c>
      <c r="M7" s="28">
        <v>312.5</v>
      </c>
      <c r="N7" s="2">
        <v>302.7588413456211</v>
      </c>
      <c r="O7" s="2">
        <v>349.44055492910786</v>
      </c>
      <c r="P7" s="26">
        <v>324.4346497359751</v>
      </c>
      <c r="Q7" s="2"/>
      <c r="R7" s="11"/>
      <c r="U7" s="4"/>
    </row>
    <row r="8" spans="1:21" ht="12.75">
      <c r="A8" s="9"/>
      <c r="C8" s="1">
        <v>25</v>
      </c>
      <c r="D8" s="26">
        <v>131.4325</v>
      </c>
      <c r="E8" s="2"/>
      <c r="F8" s="2"/>
      <c r="G8" s="22">
        <v>23.732876712328768</v>
      </c>
      <c r="H8" s="27">
        <f t="shared" si="0"/>
        <v>200.81288415723662</v>
      </c>
      <c r="I8" s="27">
        <f t="shared" si="2"/>
        <v>206.24766676593225</v>
      </c>
      <c r="J8" s="26">
        <f t="shared" si="1"/>
        <v>203.53027546158444</v>
      </c>
      <c r="K8" s="2">
        <v>355.9782608695654</v>
      </c>
      <c r="L8" s="2">
        <v>361.41304347826105</v>
      </c>
      <c r="M8" s="28">
        <v>358.69565217391323</v>
      </c>
      <c r="N8" s="2">
        <v>422.3593318627244</v>
      </c>
      <c r="O8" s="2">
        <v>532.1723440013153</v>
      </c>
      <c r="P8" s="26">
        <v>470.9636300742955</v>
      </c>
      <c r="Q8" s="2"/>
      <c r="R8" s="11"/>
      <c r="U8" s="4"/>
    </row>
    <row r="9" spans="1:21" ht="12.75">
      <c r="A9" s="9"/>
      <c r="C9" s="1">
        <v>30</v>
      </c>
      <c r="D9" s="26">
        <v>205.0347</v>
      </c>
      <c r="E9" s="2"/>
      <c r="F9" s="2"/>
      <c r="G9" s="22">
        <v>15.102739726027396</v>
      </c>
      <c r="H9" s="27">
        <f t="shared" si="0"/>
        <v>184.75386462179887</v>
      </c>
      <c r="I9" s="27">
        <f t="shared" si="2"/>
        <v>206.49299505658155</v>
      </c>
      <c r="J9" s="26">
        <f t="shared" si="1"/>
        <v>195.62342983919024</v>
      </c>
      <c r="K9" s="2">
        <v>404.89130434782624</v>
      </c>
      <c r="L9" s="2">
        <v>426.6304347826089</v>
      </c>
      <c r="M9" s="28">
        <v>415.7608695652176</v>
      </c>
      <c r="N9" s="2">
        <v>231.73360158334773</v>
      </c>
      <c r="O9" s="2">
        <v>427.5712438295548</v>
      </c>
      <c r="P9" s="26">
        <v>300.6633024070102</v>
      </c>
      <c r="Q9" s="2"/>
      <c r="R9" s="11"/>
      <c r="U9" s="4"/>
    </row>
    <row r="10" spans="1:18" ht="12.75">
      <c r="A10" s="9"/>
      <c r="D10" s="26"/>
      <c r="E10" s="2"/>
      <c r="F10" s="2"/>
      <c r="G10" s="22"/>
      <c r="H10" s="27"/>
      <c r="I10" s="27"/>
      <c r="J10" s="26"/>
      <c r="K10" s="27"/>
      <c r="L10" s="27"/>
      <c r="M10" s="22"/>
      <c r="N10" s="2"/>
      <c r="O10" s="2"/>
      <c r="P10" s="26"/>
      <c r="R10" s="10"/>
    </row>
    <row r="11" spans="1:18" ht="12.75">
      <c r="A11" s="9"/>
      <c r="B11" s="1">
        <v>4</v>
      </c>
      <c r="C11" s="1">
        <v>0</v>
      </c>
      <c r="D11" s="26">
        <v>83.1725</v>
      </c>
      <c r="E11" s="2">
        <f>G11-F11</f>
        <v>23.013698630136986</v>
      </c>
      <c r="F11" s="34">
        <v>8.414383561643836</v>
      </c>
      <c r="G11" s="22">
        <v>31.428082191780824</v>
      </c>
      <c r="H11" s="27">
        <f t="shared" si="0"/>
        <v>203.33420041691488</v>
      </c>
      <c r="I11" s="27">
        <f t="shared" si="2"/>
        <v>222.3559395473497</v>
      </c>
      <c r="J11" s="26">
        <f t="shared" si="1"/>
        <v>212.84506998213226</v>
      </c>
      <c r="K11" s="2">
        <v>317.93478260869574</v>
      </c>
      <c r="L11" s="2">
        <v>336.95652173913055</v>
      </c>
      <c r="M11" s="26">
        <v>327.4456521739131</v>
      </c>
      <c r="N11" s="2">
        <v>37.24697554478302</v>
      </c>
      <c r="O11" s="2">
        <v>37.731402634357536</v>
      </c>
      <c r="P11" s="26">
        <v>79.91</v>
      </c>
      <c r="Q11" s="2">
        <f>100-R11</f>
        <v>93.2482638522109</v>
      </c>
      <c r="R11" s="11">
        <v>6.751736147789108</v>
      </c>
    </row>
    <row r="12" spans="1:18" ht="12.75">
      <c r="A12" s="9"/>
      <c r="C12" s="1">
        <v>15</v>
      </c>
      <c r="D12" s="26">
        <v>88.065</v>
      </c>
      <c r="E12" s="2">
        <f>G12-F12</f>
        <v>24.09246575342466</v>
      </c>
      <c r="F12" s="34">
        <v>8.63013698630137</v>
      </c>
      <c r="G12" s="22">
        <v>32.72260273972603</v>
      </c>
      <c r="H12" s="27">
        <f t="shared" si="0"/>
        <v>197.14717986896972</v>
      </c>
      <c r="I12" s="27">
        <f t="shared" si="2"/>
        <v>251.4950059559264</v>
      </c>
      <c r="J12" s="26">
        <f t="shared" si="1"/>
        <v>224.32109291244808</v>
      </c>
      <c r="K12" s="2">
        <v>317.93478260869574</v>
      </c>
      <c r="L12" s="2">
        <v>372.2826086956524</v>
      </c>
      <c r="M12" s="26">
        <v>345.1086956521741</v>
      </c>
      <c r="N12" s="2">
        <v>48.44895927881448</v>
      </c>
      <c r="O12" s="2">
        <v>52.17907564844374</v>
      </c>
      <c r="P12" s="26">
        <v>88.07</v>
      </c>
      <c r="Q12" s="2">
        <f>100-R12</f>
        <v>91.19274602243979</v>
      </c>
      <c r="R12" s="11">
        <v>8.807253977560215</v>
      </c>
    </row>
    <row r="13" spans="1:18" ht="12.75">
      <c r="A13" s="17"/>
      <c r="B13" s="18"/>
      <c r="C13" s="18">
        <v>30</v>
      </c>
      <c r="D13" s="29">
        <v>117.42</v>
      </c>
      <c r="E13" s="19">
        <f>G13-F13</f>
        <v>34.4486301369863</v>
      </c>
      <c r="F13" s="35">
        <v>18.77054794520548</v>
      </c>
      <c r="G13" s="23">
        <v>53.21917808219178</v>
      </c>
      <c r="H13" s="30">
        <f t="shared" si="0"/>
        <v>207.0782132221562</v>
      </c>
      <c r="I13" s="30">
        <f t="shared" si="2"/>
        <v>217.94777843954745</v>
      </c>
      <c r="J13" s="29">
        <f t="shared" si="1"/>
        <v>212.51299583085182</v>
      </c>
      <c r="K13" s="19">
        <v>377.717391304348</v>
      </c>
      <c r="L13" s="19">
        <v>388.58695652173924</v>
      </c>
      <c r="M13" s="29">
        <v>383.1521739130436</v>
      </c>
      <c r="N13" s="19">
        <v>59.22162942134174</v>
      </c>
      <c r="O13" s="19">
        <v>65.48148474234634</v>
      </c>
      <c r="P13" s="29">
        <v>117.42</v>
      </c>
      <c r="Q13" s="19">
        <f>100-R13</f>
        <v>93.33874115539993</v>
      </c>
      <c r="R13" s="37">
        <v>6.661258844600076</v>
      </c>
    </row>
    <row r="14" spans="1:18" ht="12.75">
      <c r="A14" s="9"/>
      <c r="D14" s="26"/>
      <c r="E14" s="2"/>
      <c r="F14" s="2"/>
      <c r="G14" s="22"/>
      <c r="H14" s="27"/>
      <c r="I14" s="27"/>
      <c r="J14" s="26"/>
      <c r="K14" s="27"/>
      <c r="L14" s="27"/>
      <c r="M14" s="22"/>
      <c r="N14" s="2"/>
      <c r="O14" s="2"/>
      <c r="P14" s="26"/>
      <c r="R14" s="11"/>
    </row>
    <row r="15" spans="1:21" ht="12.75">
      <c r="A15" s="9" t="s">
        <v>8</v>
      </c>
      <c r="B15" s="1">
        <v>6</v>
      </c>
      <c r="C15" s="1">
        <v>0</v>
      </c>
      <c r="D15" s="26">
        <v>46.360074999999995</v>
      </c>
      <c r="E15" s="2">
        <f>G15-F15</f>
        <v>18.590753424657535</v>
      </c>
      <c r="F15" s="34">
        <v>11.866438356164384</v>
      </c>
      <c r="G15" s="22">
        <v>30.45719178082192</v>
      </c>
      <c r="H15" s="27">
        <f>K15-G15-D15</f>
        <v>213.9436027843957</v>
      </c>
      <c r="I15" s="27">
        <f>L15-G15-D15</f>
        <v>268.2914288713522</v>
      </c>
      <c r="J15" s="26">
        <f>M15-G15-D15</f>
        <v>241.11751582787394</v>
      </c>
      <c r="K15" s="2">
        <v>290.7608695652176</v>
      </c>
      <c r="L15" s="2">
        <v>345.1086956521741</v>
      </c>
      <c r="M15" s="26">
        <v>317.93478260869585</v>
      </c>
      <c r="N15" s="2">
        <v>87.50373879364953</v>
      </c>
      <c r="O15" s="2">
        <v>87.77042362254387</v>
      </c>
      <c r="P15" s="26">
        <v>87.63688025287452</v>
      </c>
      <c r="Q15" s="2">
        <f>100-R15</f>
        <v>77.80270594279843</v>
      </c>
      <c r="R15" s="11">
        <v>22.19729405720157</v>
      </c>
      <c r="U15" s="5"/>
    </row>
    <row r="16" spans="1:21" ht="12.75">
      <c r="A16" s="9"/>
      <c r="B16" s="1">
        <v>7</v>
      </c>
      <c r="C16" s="1">
        <v>0</v>
      </c>
      <c r="D16" s="26">
        <v>65.15469999999999</v>
      </c>
      <c r="E16" s="2">
        <f>G16-F16</f>
        <v>12.76541095890411</v>
      </c>
      <c r="F16" s="34">
        <v>3.2363013698630136</v>
      </c>
      <c r="G16" s="22">
        <v>16.001712328767123</v>
      </c>
      <c r="H16" s="27">
        <f t="shared" si="0"/>
        <v>231.3435876712329</v>
      </c>
      <c r="I16" s="27">
        <f t="shared" si="2"/>
        <v>253.08271810601565</v>
      </c>
      <c r="J16" s="26">
        <f t="shared" si="1"/>
        <v>242.21315288862434</v>
      </c>
      <c r="K16" s="2">
        <v>312.5</v>
      </c>
      <c r="L16" s="2">
        <v>334.23913043478274</v>
      </c>
      <c r="M16" s="26">
        <v>323.3695652173914</v>
      </c>
      <c r="N16" s="2">
        <v>231.11024099103497</v>
      </c>
      <c r="O16" s="2">
        <v>248.8230018446663</v>
      </c>
      <c r="P16" s="26">
        <v>239.64080576858845</v>
      </c>
      <c r="Q16" s="2">
        <f>100-R16</f>
        <v>78.32473094662859</v>
      </c>
      <c r="R16" s="11">
        <v>21.675269053371405</v>
      </c>
      <c r="U16" s="5"/>
    </row>
    <row r="17" spans="1:21" ht="12.75">
      <c r="A17" s="9"/>
      <c r="B17" s="1">
        <v>8</v>
      </c>
      <c r="C17" s="1">
        <v>0</v>
      </c>
      <c r="D17" s="26">
        <v>65.6838</v>
      </c>
      <c r="E17" s="2">
        <f>G17-F17</f>
        <v>10.931506849315067</v>
      </c>
      <c r="F17" s="34">
        <v>2.912671232876712</v>
      </c>
      <c r="G17" s="22">
        <v>13.84417808219178</v>
      </c>
      <c r="H17" s="27">
        <f t="shared" si="0"/>
        <v>306.34158713519963</v>
      </c>
      <c r="I17" s="27">
        <f t="shared" si="2"/>
        <v>485.6894132221562</v>
      </c>
      <c r="J17" s="26">
        <f t="shared" si="1"/>
        <v>396.01550017867794</v>
      </c>
      <c r="K17" s="2">
        <v>385.8695652173914</v>
      </c>
      <c r="L17" s="2">
        <v>565.217391304348</v>
      </c>
      <c r="M17" s="26">
        <v>475.54347826086973</v>
      </c>
      <c r="N17" s="2">
        <v>309.2302252218053</v>
      </c>
      <c r="O17" s="2">
        <v>352.9726238452744</v>
      </c>
      <c r="P17" s="26">
        <v>329.6600482877639</v>
      </c>
      <c r="Q17" s="2">
        <f>100-R17</f>
        <v>86.62018592297477</v>
      </c>
      <c r="R17" s="11">
        <v>13.379814077025234</v>
      </c>
      <c r="U17" s="5"/>
    </row>
    <row r="18" spans="1:21" ht="12.75">
      <c r="A18" s="17"/>
      <c r="B18" s="18">
        <v>9</v>
      </c>
      <c r="C18" s="18">
        <v>0</v>
      </c>
      <c r="D18" s="29">
        <v>77.41305</v>
      </c>
      <c r="E18" s="19">
        <f>G18-F18</f>
        <v>12.765410958904113</v>
      </c>
      <c r="F18" s="35">
        <v>3.2363013698630136</v>
      </c>
      <c r="G18" s="23">
        <v>16.001712328767127</v>
      </c>
      <c r="H18" s="30">
        <f t="shared" si="0"/>
        <v>306.0417594103634</v>
      </c>
      <c r="I18" s="30">
        <f t="shared" si="2"/>
        <v>387.56349854079826</v>
      </c>
      <c r="J18" s="29">
        <f t="shared" si="1"/>
        <v>346.8026289755809</v>
      </c>
      <c r="K18" s="19">
        <v>399.45652173913055</v>
      </c>
      <c r="L18" s="19">
        <v>480.97826086956536</v>
      </c>
      <c r="M18" s="29">
        <v>440.217391304348</v>
      </c>
      <c r="N18" s="19">
        <v>255.6839725088145</v>
      </c>
      <c r="O18" s="19">
        <v>457.0582062696404</v>
      </c>
      <c r="P18" s="29">
        <v>327.9840538498637</v>
      </c>
      <c r="Q18" s="19">
        <f>100-R18</f>
        <v>88.19412574575493</v>
      </c>
      <c r="R18" s="37">
        <v>11.805874254245069</v>
      </c>
      <c r="U18" s="5"/>
    </row>
    <row r="19" spans="1:18" ht="12.75">
      <c r="A19" s="9"/>
      <c r="D19" s="26"/>
      <c r="E19" s="2"/>
      <c r="F19" s="2"/>
      <c r="G19" s="22"/>
      <c r="H19" s="27"/>
      <c r="I19" s="27"/>
      <c r="J19" s="26"/>
      <c r="K19" s="27"/>
      <c r="L19" s="27"/>
      <c r="M19" s="22"/>
      <c r="N19" s="2"/>
      <c r="O19" s="2"/>
      <c r="P19" s="26"/>
      <c r="R19" s="10"/>
    </row>
    <row r="20" spans="1:21" ht="12.75">
      <c r="A20" s="9" t="s">
        <v>9</v>
      </c>
      <c r="B20" s="1">
        <v>10</v>
      </c>
      <c r="C20" s="1">
        <v>0</v>
      </c>
      <c r="D20" s="26">
        <v>48.349000000000004</v>
      </c>
      <c r="E20" s="2"/>
      <c r="F20" s="2"/>
      <c r="G20" s="22">
        <v>31.71575342465753</v>
      </c>
      <c r="H20" s="27">
        <f t="shared" si="0"/>
        <v>243.30481179273391</v>
      </c>
      <c r="I20" s="27">
        <f t="shared" si="2"/>
        <v>275.9135074449079</v>
      </c>
      <c r="J20" s="26">
        <f t="shared" si="1"/>
        <v>259.6091596188209</v>
      </c>
      <c r="K20" s="2">
        <v>323.3695652173914</v>
      </c>
      <c r="L20" s="2">
        <v>355.9782608695654</v>
      </c>
      <c r="M20" s="26">
        <v>339.6739130434784</v>
      </c>
      <c r="N20" s="2">
        <v>92.65088803683932</v>
      </c>
      <c r="O20" s="2">
        <v>93.14973890527561</v>
      </c>
      <c r="P20" s="26">
        <v>92.89964691943592</v>
      </c>
      <c r="Q20" s="2"/>
      <c r="R20" s="10"/>
      <c r="U20" s="6"/>
    </row>
    <row r="21" spans="1:21" ht="12.75">
      <c r="A21" s="9"/>
      <c r="C21" s="1">
        <v>5</v>
      </c>
      <c r="D21" s="26">
        <v>72.5235</v>
      </c>
      <c r="E21" s="2"/>
      <c r="F21" s="2"/>
      <c r="G21" s="22">
        <v>20.712328767123285</v>
      </c>
      <c r="H21" s="27">
        <f t="shared" si="0"/>
        <v>246.43808427635514</v>
      </c>
      <c r="I21" s="27">
        <f t="shared" si="2"/>
        <v>279.04677992852913</v>
      </c>
      <c r="J21" s="26">
        <f t="shared" si="1"/>
        <v>262.74243210244214</v>
      </c>
      <c r="K21" s="2">
        <v>339.6739130434784</v>
      </c>
      <c r="L21" s="2">
        <v>372.2826086956524</v>
      </c>
      <c r="M21" s="26">
        <v>355.9782608695654</v>
      </c>
      <c r="N21" s="2">
        <v>125.22441440711202</v>
      </c>
      <c r="O21" s="2">
        <v>134.9047027810468</v>
      </c>
      <c r="P21" s="26">
        <v>129.88504048078377</v>
      </c>
      <c r="Q21" s="2"/>
      <c r="R21" s="11"/>
      <c r="U21" s="6"/>
    </row>
    <row r="22" spans="1:21" ht="12.75">
      <c r="A22" s="9"/>
      <c r="C22" s="1">
        <v>10</v>
      </c>
      <c r="D22" s="26">
        <v>67.68860000000001</v>
      </c>
      <c r="E22" s="2"/>
      <c r="F22" s="2"/>
      <c r="G22" s="22">
        <v>20.712328767123285</v>
      </c>
      <c r="H22" s="27">
        <f t="shared" si="0"/>
        <v>150.7295060154855</v>
      </c>
      <c r="I22" s="27">
        <f t="shared" si="2"/>
        <v>292.0338538415726</v>
      </c>
      <c r="J22" s="26">
        <f t="shared" si="1"/>
        <v>221.38167992852908</v>
      </c>
      <c r="K22" s="2">
        <v>239.1304347826088</v>
      </c>
      <c r="L22" s="2">
        <v>380.43478260869585</v>
      </c>
      <c r="M22" s="26">
        <v>309.78260869565236</v>
      </c>
      <c r="N22" s="2">
        <v>141.41275695450858</v>
      </c>
      <c r="O22" s="2">
        <v>154.97007754428637</v>
      </c>
      <c r="P22" s="26">
        <v>147.8822504283581</v>
      </c>
      <c r="Q22" s="2"/>
      <c r="R22" s="11"/>
      <c r="U22" s="6"/>
    </row>
    <row r="23" spans="1:21" ht="12.75">
      <c r="A23" s="9"/>
      <c r="C23" s="1">
        <v>15</v>
      </c>
      <c r="D23" s="26">
        <v>53.1839</v>
      </c>
      <c r="E23" s="2"/>
      <c r="F23" s="2"/>
      <c r="G23" s="22">
        <v>20.712328767123285</v>
      </c>
      <c r="H23" s="27">
        <f t="shared" si="0"/>
        <v>238.60377123287674</v>
      </c>
      <c r="I23" s="27">
        <f t="shared" si="2"/>
        <v>238.60377123287674</v>
      </c>
      <c r="J23" s="26">
        <f t="shared" si="1"/>
        <v>238.60377123287674</v>
      </c>
      <c r="K23" s="2">
        <v>312.5</v>
      </c>
      <c r="L23" s="2">
        <v>312.5</v>
      </c>
      <c r="M23" s="26">
        <v>312.5</v>
      </c>
      <c r="N23" s="2">
        <v>50.825383683144175</v>
      </c>
      <c r="O23" s="2">
        <v>52.30383268926493</v>
      </c>
      <c r="P23" s="26">
        <v>51.554099803558024</v>
      </c>
      <c r="Q23" s="2"/>
      <c r="R23" s="11"/>
      <c r="U23" s="6"/>
    </row>
    <row r="24" spans="1:21" ht="12.75">
      <c r="A24" s="9"/>
      <c r="C24" s="1">
        <v>20</v>
      </c>
      <c r="D24" s="26">
        <v>62.853699999999996</v>
      </c>
      <c r="E24" s="2"/>
      <c r="F24" s="2"/>
      <c r="G24" s="22">
        <v>21.35958904109589</v>
      </c>
      <c r="H24" s="27">
        <f t="shared" si="0"/>
        <v>225.5693196545564</v>
      </c>
      <c r="I24" s="27">
        <f t="shared" si="2"/>
        <v>250.02584139368685</v>
      </c>
      <c r="J24" s="26">
        <f t="shared" si="1"/>
        <v>237.7975805241216</v>
      </c>
      <c r="K24" s="2">
        <v>309.7826086956523</v>
      </c>
      <c r="L24" s="2">
        <v>334.23913043478274</v>
      </c>
      <c r="M24" s="26">
        <v>322.0108695652175</v>
      </c>
      <c r="N24" s="2">
        <v>112.87950302716122</v>
      </c>
      <c r="O24" s="2">
        <v>113.54514201822393</v>
      </c>
      <c r="P24" s="26">
        <v>113.21134785108791</v>
      </c>
      <c r="Q24" s="2"/>
      <c r="R24" s="11"/>
      <c r="U24" s="6"/>
    </row>
    <row r="25" spans="1:21" ht="12.75">
      <c r="A25" s="9"/>
      <c r="C25" s="1">
        <v>30</v>
      </c>
      <c r="D25" s="26">
        <v>67.68860000000001</v>
      </c>
      <c r="E25" s="2"/>
      <c r="F25" s="2"/>
      <c r="G25" s="22">
        <v>18.554794520547944</v>
      </c>
      <c r="H25" s="27">
        <f t="shared" si="0"/>
        <v>226.25660547945205</v>
      </c>
      <c r="I25" s="27">
        <f t="shared" si="2"/>
        <v>228.97399678380003</v>
      </c>
      <c r="J25" s="26">
        <f t="shared" si="1"/>
        <v>227.6153011316261</v>
      </c>
      <c r="K25" s="2">
        <v>312.5</v>
      </c>
      <c r="L25" s="2">
        <v>315.217391304348</v>
      </c>
      <c r="M25" s="26">
        <v>313.85869565217405</v>
      </c>
      <c r="N25" s="2">
        <v>110.0966802477198</v>
      </c>
      <c r="O25" s="2">
        <v>128.84310317991284</v>
      </c>
      <c r="P25" s="26">
        <v>118.73716805163674</v>
      </c>
      <c r="Q25" s="2"/>
      <c r="R25" s="11"/>
      <c r="U25" s="6"/>
    </row>
    <row r="26" spans="1:21" ht="12.75">
      <c r="A26" s="9"/>
      <c r="C26" s="1">
        <v>40</v>
      </c>
      <c r="D26" s="26">
        <v>67.68860000000001</v>
      </c>
      <c r="E26" s="2"/>
      <c r="F26" s="2"/>
      <c r="G26" s="22">
        <v>25.45890410958904</v>
      </c>
      <c r="H26" s="27">
        <f t="shared" si="0"/>
        <v>254.67858284693284</v>
      </c>
      <c r="I26" s="27">
        <f t="shared" si="2"/>
        <v>265.5481480643242</v>
      </c>
      <c r="J26" s="26">
        <f t="shared" si="1"/>
        <v>260.1133654556285</v>
      </c>
      <c r="K26" s="2">
        <v>347.82608695652186</v>
      </c>
      <c r="L26" s="2">
        <v>358.69565217391323</v>
      </c>
      <c r="M26" s="26">
        <v>353.26086956521755</v>
      </c>
      <c r="N26" s="2">
        <v>156.43589165510446</v>
      </c>
      <c r="O26" s="2">
        <v>190.917715833675</v>
      </c>
      <c r="P26" s="26">
        <v>171.9695672459215</v>
      </c>
      <c r="Q26" s="2"/>
      <c r="R26" s="11"/>
      <c r="U26" s="6"/>
    </row>
    <row r="27" spans="1:21" ht="12.75">
      <c r="A27" s="9"/>
      <c r="C27" s="1">
        <v>60</v>
      </c>
      <c r="D27" s="26">
        <v>101.53290000000001</v>
      </c>
      <c r="E27" s="2"/>
      <c r="F27" s="2"/>
      <c r="G27" s="22">
        <v>19.41780821917808</v>
      </c>
      <c r="H27" s="27">
        <f t="shared" si="0"/>
        <v>110.02755265038724</v>
      </c>
      <c r="I27" s="27">
        <f t="shared" si="2"/>
        <v>194.2666830851699</v>
      </c>
      <c r="J27" s="26">
        <f t="shared" si="1"/>
        <v>152.14711786777858</v>
      </c>
      <c r="K27" s="2">
        <v>230.97826086956533</v>
      </c>
      <c r="L27" s="2">
        <v>315.217391304348</v>
      </c>
      <c r="M27" s="26">
        <v>273.0978260869567</v>
      </c>
      <c r="N27" s="2">
        <v>134.6847926686438</v>
      </c>
      <c r="O27" s="2">
        <v>152.88255809940466</v>
      </c>
      <c r="P27" s="26">
        <v>143.2096174944108</v>
      </c>
      <c r="Q27" s="2"/>
      <c r="R27" s="11"/>
      <c r="U27" s="6"/>
    </row>
    <row r="28" spans="1:21" ht="12.75">
      <c r="A28" s="9"/>
      <c r="C28" s="1">
        <v>80</v>
      </c>
      <c r="D28" s="26">
        <v>275.58930000000004</v>
      </c>
      <c r="E28" s="2"/>
      <c r="F28" s="2"/>
      <c r="G28" s="22">
        <v>34.736301369863014</v>
      </c>
      <c r="H28" s="27">
        <f t="shared" si="0"/>
        <v>208.69613776057196</v>
      </c>
      <c r="I28" s="27">
        <f t="shared" si="2"/>
        <v>219.56570297796333</v>
      </c>
      <c r="J28" s="26">
        <f t="shared" si="1"/>
        <v>214.1309203692677</v>
      </c>
      <c r="K28" s="2">
        <v>519.021739130435</v>
      </c>
      <c r="L28" s="2">
        <v>529.8913043478263</v>
      </c>
      <c r="M28" s="26">
        <v>524.4565217391307</v>
      </c>
      <c r="N28" s="2">
        <v>329.3007414433782</v>
      </c>
      <c r="O28" s="2">
        <v>436.3530831684889</v>
      </c>
      <c r="P28" s="26">
        <v>375.3514507737356</v>
      </c>
      <c r="Q28" s="2"/>
      <c r="R28" s="11"/>
      <c r="U28" s="6"/>
    </row>
    <row r="29" spans="1:21" ht="12.75">
      <c r="A29" s="9"/>
      <c r="C29" s="1">
        <v>100</v>
      </c>
      <c r="D29" s="26">
        <v>367.4524</v>
      </c>
      <c r="E29" s="2"/>
      <c r="F29" s="2"/>
      <c r="G29" s="22">
        <v>10.787671232876713</v>
      </c>
      <c r="H29" s="27">
        <f t="shared" si="0"/>
        <v>222.303407027993</v>
      </c>
      <c r="I29" s="27">
        <f t="shared" si="2"/>
        <v>271.2164505062541</v>
      </c>
      <c r="J29" s="26">
        <f t="shared" si="1"/>
        <v>246.75992876712326</v>
      </c>
      <c r="K29" s="2">
        <v>600.5434782608697</v>
      </c>
      <c r="L29" s="2">
        <v>649.4565217391308</v>
      </c>
      <c r="M29" s="26">
        <v>625</v>
      </c>
      <c r="N29" s="2">
        <v>2018.3789670619187</v>
      </c>
      <c r="O29" s="2">
        <v>2075.9907348117517</v>
      </c>
      <c r="P29" s="26">
        <v>2046.7796099036173</v>
      </c>
      <c r="Q29" s="2"/>
      <c r="R29" s="11"/>
      <c r="U29" s="6"/>
    </row>
    <row r="30" spans="1:21" ht="12.75">
      <c r="A30" s="9"/>
      <c r="C30" s="1">
        <v>120</v>
      </c>
      <c r="D30" s="26">
        <v>410.96650000000005</v>
      </c>
      <c r="E30" s="2"/>
      <c r="F30" s="2"/>
      <c r="G30" s="22">
        <v>9.708904109589042</v>
      </c>
      <c r="H30" s="27">
        <f t="shared" si="0"/>
        <v>198.8898132817156</v>
      </c>
      <c r="I30" s="27">
        <f t="shared" si="2"/>
        <v>239.65068284693297</v>
      </c>
      <c r="J30" s="26">
        <f t="shared" si="1"/>
        <v>219.27024806432433</v>
      </c>
      <c r="K30" s="2">
        <v>619.5652173913047</v>
      </c>
      <c r="L30" s="2">
        <v>660.3260869565221</v>
      </c>
      <c r="M30" s="26">
        <v>639.9456521739135</v>
      </c>
      <c r="N30" s="2">
        <v>1512.8011717963295</v>
      </c>
      <c r="O30" s="2">
        <v>1738.8820357173502</v>
      </c>
      <c r="P30" s="26">
        <v>1617.9842986639228</v>
      </c>
      <c r="Q30" s="2"/>
      <c r="R30" s="11"/>
      <c r="U30" s="6"/>
    </row>
    <row r="31" spans="1:21" ht="12.75">
      <c r="A31" s="9"/>
      <c r="C31" s="1">
        <v>150</v>
      </c>
      <c r="D31" s="26">
        <v>439.9759</v>
      </c>
      <c r="E31" s="2"/>
      <c r="F31" s="2"/>
      <c r="G31" s="22">
        <v>8.198630136986301</v>
      </c>
      <c r="H31" s="27">
        <f t="shared" si="0"/>
        <v>182.2602524717097</v>
      </c>
      <c r="I31" s="27">
        <f t="shared" si="2"/>
        <v>261.0646002977967</v>
      </c>
      <c r="J31" s="26">
        <f t="shared" si="1"/>
        <v>221.6624263847532</v>
      </c>
      <c r="K31" s="2">
        <v>630.434782608696</v>
      </c>
      <c r="L31" s="2">
        <v>709.239130434783</v>
      </c>
      <c r="M31" s="26">
        <v>669.8369565217395</v>
      </c>
      <c r="N31" s="2">
        <v>1221.5908748169359</v>
      </c>
      <c r="O31" s="2">
        <v>9094.736798669446</v>
      </c>
      <c r="P31" s="26">
        <v>2154.128842010114</v>
      </c>
      <c r="Q31" s="2"/>
      <c r="R31" s="11"/>
      <c r="U31" s="6"/>
    </row>
    <row r="32" spans="1:18" ht="12.75">
      <c r="A32" s="9"/>
      <c r="D32" s="26"/>
      <c r="E32" s="2"/>
      <c r="F32" s="2"/>
      <c r="G32" s="22"/>
      <c r="H32" s="27"/>
      <c r="I32" s="27"/>
      <c r="J32" s="26"/>
      <c r="K32" s="27"/>
      <c r="L32" s="27"/>
      <c r="M32" s="22"/>
      <c r="N32" s="2"/>
      <c r="O32" s="2"/>
      <c r="P32" s="26"/>
      <c r="R32" s="10"/>
    </row>
    <row r="33" spans="1:18" ht="12.75">
      <c r="A33" s="9"/>
      <c r="B33" s="1">
        <v>14</v>
      </c>
      <c r="C33" s="1">
        <v>0</v>
      </c>
      <c r="D33" s="26">
        <v>60.0732</v>
      </c>
      <c r="E33" s="2">
        <f>G33-F33</f>
        <v>16.756849315068493</v>
      </c>
      <c r="F33" s="34">
        <v>3.0205479452054793</v>
      </c>
      <c r="G33" s="22">
        <v>19.777397260273972</v>
      </c>
      <c r="H33" s="27">
        <f t="shared" si="0"/>
        <v>330.47548969624796</v>
      </c>
      <c r="I33" s="27">
        <f t="shared" si="2"/>
        <v>401.1276636092914</v>
      </c>
      <c r="J33" s="26">
        <f t="shared" si="1"/>
        <v>365.80157665276965</v>
      </c>
      <c r="K33" s="2">
        <v>410.3260869565219</v>
      </c>
      <c r="L33" s="2">
        <v>480.97826086956536</v>
      </c>
      <c r="M33" s="26">
        <v>445.6521739130436</v>
      </c>
      <c r="N33" s="2"/>
      <c r="O33" s="2"/>
      <c r="P33" s="26">
        <v>232.82971005565716</v>
      </c>
      <c r="Q33" s="2">
        <f>100-R33</f>
        <v>85.7366050914438</v>
      </c>
      <c r="R33" s="11">
        <v>14.263394908556196</v>
      </c>
    </row>
    <row r="34" spans="1:18" ht="12.75">
      <c r="A34" s="9"/>
      <c r="C34" s="1">
        <v>10</v>
      </c>
      <c r="D34" s="26">
        <v>60.0732</v>
      </c>
      <c r="E34" s="2">
        <f>G34-F34</f>
        <v>15.462328767123289</v>
      </c>
      <c r="F34" s="34">
        <v>3.0205479452054793</v>
      </c>
      <c r="G34" s="22">
        <v>18.482876712328768</v>
      </c>
      <c r="H34" s="27">
        <f t="shared" si="0"/>
        <v>261.11783633114965</v>
      </c>
      <c r="I34" s="27">
        <f t="shared" si="2"/>
        <v>280.13957546158446</v>
      </c>
      <c r="J34" s="26">
        <f t="shared" si="1"/>
        <v>270.6287058963671</v>
      </c>
      <c r="K34" s="2">
        <v>339.6739130434784</v>
      </c>
      <c r="L34" s="2">
        <v>358.69565217391323</v>
      </c>
      <c r="M34" s="26">
        <v>349.18478260869585</v>
      </c>
      <c r="N34" s="2">
        <v>243.0566161646306</v>
      </c>
      <c r="O34" s="2">
        <v>294.3582156744688</v>
      </c>
      <c r="P34" s="26">
        <v>266.2628163400291</v>
      </c>
      <c r="Q34" s="2">
        <f>100-R34</f>
        <v>93.0702952611117</v>
      </c>
      <c r="R34" s="11">
        <v>6.929704738888304</v>
      </c>
    </row>
    <row r="35" spans="1:18" ht="12.75">
      <c r="A35" s="9"/>
      <c r="C35" s="1">
        <v>80</v>
      </c>
      <c r="D35" s="26">
        <v>230.2806</v>
      </c>
      <c r="E35" s="2">
        <f>G35-F35</f>
        <v>12.657534246575342</v>
      </c>
      <c r="F35" s="34">
        <v>6.04109589041096</v>
      </c>
      <c r="G35" s="22">
        <v>18.698630136986303</v>
      </c>
      <c r="H35" s="27">
        <f t="shared" si="0"/>
        <v>79.82511768910081</v>
      </c>
      <c r="I35" s="27">
        <f t="shared" si="2"/>
        <v>153.19468290649212</v>
      </c>
      <c r="J35" s="26">
        <f t="shared" si="1"/>
        <v>116.50990029779643</v>
      </c>
      <c r="K35" s="2">
        <v>328.8043478260871</v>
      </c>
      <c r="L35" s="2">
        <v>402.1739130434784</v>
      </c>
      <c r="M35" s="26">
        <v>365.48913043478274</v>
      </c>
      <c r="N35" s="2">
        <v>521.935012392839</v>
      </c>
      <c r="O35" s="2">
        <v>555.2125263964505</v>
      </c>
      <c r="P35" s="26">
        <v>538.0601513612972</v>
      </c>
      <c r="Q35" s="2">
        <f>100-R35</f>
        <v>73.89413387079665</v>
      </c>
      <c r="R35" s="11">
        <v>26.105866129203353</v>
      </c>
    </row>
    <row r="36" spans="1:18" ht="12.75">
      <c r="A36" s="9"/>
      <c r="D36" s="26"/>
      <c r="E36" s="2"/>
      <c r="F36" s="2"/>
      <c r="G36" s="22"/>
      <c r="H36" s="27"/>
      <c r="I36" s="27"/>
      <c r="J36" s="26"/>
      <c r="K36" s="27"/>
      <c r="L36" s="27"/>
      <c r="M36" s="22"/>
      <c r="N36" s="2"/>
      <c r="O36" s="2"/>
      <c r="P36" s="26"/>
      <c r="R36" s="10"/>
    </row>
    <row r="37" spans="1:18" ht="12.75">
      <c r="A37" s="17"/>
      <c r="B37" s="18">
        <v>17</v>
      </c>
      <c r="C37" s="18">
        <v>0</v>
      </c>
      <c r="D37" s="29">
        <v>95.128</v>
      </c>
      <c r="E37" s="19">
        <f>G37-F37</f>
        <v>13.952054794520548</v>
      </c>
      <c r="F37" s="35">
        <v>4.315068493150685</v>
      </c>
      <c r="G37" s="23">
        <v>18.267123287671232</v>
      </c>
      <c r="H37" s="30">
        <f t="shared" si="0"/>
        <v>218.12661584276378</v>
      </c>
      <c r="I37" s="30">
        <f t="shared" si="2"/>
        <v>275.19183323406804</v>
      </c>
      <c r="J37" s="29">
        <f t="shared" si="1"/>
        <v>246.6592245384159</v>
      </c>
      <c r="K37" s="19">
        <v>331.521739130435</v>
      </c>
      <c r="L37" s="19">
        <v>388.58695652173924</v>
      </c>
      <c r="M37" s="29">
        <v>360.0543478260871</v>
      </c>
      <c r="N37" s="19"/>
      <c r="O37" s="19"/>
      <c r="P37" s="29">
        <v>106.97428232305728</v>
      </c>
      <c r="Q37" s="19">
        <f>100-R37</f>
        <v>87.26003233867411</v>
      </c>
      <c r="R37" s="37">
        <v>12.739967661325885</v>
      </c>
    </row>
    <row r="38" spans="1:18" ht="12.75">
      <c r="A38" s="9"/>
      <c r="D38" s="26"/>
      <c r="E38" s="2"/>
      <c r="F38" s="2"/>
      <c r="G38" s="22"/>
      <c r="H38" s="27"/>
      <c r="I38" s="27"/>
      <c r="J38" s="26"/>
      <c r="K38" s="27"/>
      <c r="L38" s="27"/>
      <c r="M38" s="22"/>
      <c r="N38" s="2"/>
      <c r="O38" s="2"/>
      <c r="P38" s="26"/>
      <c r="R38" s="10"/>
    </row>
    <row r="39" spans="1:21" ht="12.75">
      <c r="A39" s="9" t="s">
        <v>10</v>
      </c>
      <c r="B39" s="1">
        <v>20</v>
      </c>
      <c r="C39" s="1">
        <v>0</v>
      </c>
      <c r="D39" s="26">
        <v>60.8972</v>
      </c>
      <c r="E39" s="2"/>
      <c r="F39" s="2"/>
      <c r="G39" s="22">
        <v>24.5958904109589</v>
      </c>
      <c r="H39" s="27">
        <f t="shared" si="0"/>
        <v>235.15908350208474</v>
      </c>
      <c r="I39" s="27">
        <f t="shared" si="2"/>
        <v>262.332996545563</v>
      </c>
      <c r="J39" s="26">
        <f t="shared" si="1"/>
        <v>248.74604002382387</v>
      </c>
      <c r="K39" s="31">
        <v>320.6521739130436</v>
      </c>
      <c r="L39" s="31">
        <v>347.82608695652186</v>
      </c>
      <c r="M39" s="28">
        <v>334.23913043478274</v>
      </c>
      <c r="N39" s="2">
        <v>65</v>
      </c>
      <c r="O39" s="2">
        <v>65</v>
      </c>
      <c r="P39" s="26">
        <v>65.37502090205633</v>
      </c>
      <c r="R39" s="11"/>
      <c r="U39" s="4"/>
    </row>
    <row r="40" spans="1:21" ht="12.75">
      <c r="A40" s="9"/>
      <c r="C40" s="1">
        <v>5</v>
      </c>
      <c r="D40" s="26">
        <v>42.1596</v>
      </c>
      <c r="E40" s="2"/>
      <c r="F40" s="2"/>
      <c r="G40" s="22">
        <v>23.9486301369863</v>
      </c>
      <c r="H40" s="27">
        <f t="shared" si="0"/>
        <v>265.41350899344866</v>
      </c>
      <c r="I40" s="27">
        <f t="shared" si="2"/>
        <v>317.0439437760574</v>
      </c>
      <c r="J40" s="26">
        <f t="shared" si="1"/>
        <v>291.22872638475303</v>
      </c>
      <c r="K40" s="31">
        <v>331.521739130435</v>
      </c>
      <c r="L40" s="31">
        <v>383.1521739130437</v>
      </c>
      <c r="M40" s="28">
        <v>357.33695652173935</v>
      </c>
      <c r="N40" s="2">
        <v>77.95891209639561</v>
      </c>
      <c r="O40" s="2">
        <v>80.28485444102101</v>
      </c>
      <c r="P40" s="26">
        <v>79.10503241542942</v>
      </c>
      <c r="R40" s="11"/>
      <c r="U40" s="4"/>
    </row>
    <row r="41" spans="1:21" ht="12.75">
      <c r="A41" s="9"/>
      <c r="C41" s="1">
        <v>10</v>
      </c>
      <c r="D41" s="26">
        <v>46.844</v>
      </c>
      <c r="E41" s="2"/>
      <c r="F41" s="2"/>
      <c r="G41" s="22">
        <v>22.43835616438356</v>
      </c>
      <c r="H41" s="27">
        <f t="shared" si="0"/>
        <v>237.7828612269209</v>
      </c>
      <c r="I41" s="27">
        <f t="shared" si="2"/>
        <v>275.82633948779056</v>
      </c>
      <c r="J41" s="26">
        <f t="shared" si="1"/>
        <v>256.8046003573557</v>
      </c>
      <c r="K41" s="31">
        <v>307.06521739130443</v>
      </c>
      <c r="L41" s="31">
        <v>345.1086956521741</v>
      </c>
      <c r="M41" s="28">
        <v>326.08695652173924</v>
      </c>
      <c r="N41" s="2">
        <v>99.9184651186607</v>
      </c>
      <c r="O41" s="2">
        <v>112.98623438680184</v>
      </c>
      <c r="P41" s="26">
        <v>106.05554817318755</v>
      </c>
      <c r="R41" s="11"/>
      <c r="U41" s="4"/>
    </row>
    <row r="42" spans="1:21" ht="12.75">
      <c r="A42" s="9"/>
      <c r="C42" s="1">
        <v>15</v>
      </c>
      <c r="D42" s="26">
        <v>65.58160000000001</v>
      </c>
      <c r="E42" s="2"/>
      <c r="F42" s="2"/>
      <c r="G42" s="22">
        <v>23.732876712328768</v>
      </c>
      <c r="H42" s="27">
        <f t="shared" si="0"/>
        <v>263.9463928528887</v>
      </c>
      <c r="I42" s="27">
        <f t="shared" si="2"/>
        <v>266.6637841572366</v>
      </c>
      <c r="J42" s="26">
        <f t="shared" si="1"/>
        <v>265.3050885050627</v>
      </c>
      <c r="K42" s="31">
        <v>353.26086956521755</v>
      </c>
      <c r="L42" s="31">
        <v>355.9782608695654</v>
      </c>
      <c r="M42" s="28">
        <v>354.6195652173915</v>
      </c>
      <c r="N42" s="2">
        <v>116.5981463800698</v>
      </c>
      <c r="O42" s="2">
        <v>117.97685392739204</v>
      </c>
      <c r="P42" s="26">
        <v>117.28348736029653</v>
      </c>
      <c r="Q42" s="2"/>
      <c r="R42" s="11"/>
      <c r="U42" s="4"/>
    </row>
    <row r="43" spans="1:21" ht="12.75">
      <c r="A43" s="9"/>
      <c r="C43" s="1">
        <v>20</v>
      </c>
      <c r="D43" s="26">
        <v>56.2128</v>
      </c>
      <c r="E43" s="2"/>
      <c r="F43" s="2"/>
      <c r="G43" s="22">
        <v>23.301369863013697</v>
      </c>
      <c r="H43" s="27">
        <f t="shared" si="0"/>
        <v>300.92061274568215</v>
      </c>
      <c r="I43" s="27">
        <f t="shared" si="2"/>
        <v>325.37713448481253</v>
      </c>
      <c r="J43" s="26">
        <f t="shared" si="1"/>
        <v>313.14887361524734</v>
      </c>
      <c r="K43" s="31">
        <v>380.43478260869585</v>
      </c>
      <c r="L43" s="31">
        <v>404.89130434782624</v>
      </c>
      <c r="M43" s="28">
        <v>392.66304347826105</v>
      </c>
      <c r="N43" s="2">
        <v>78.70465008352656</v>
      </c>
      <c r="O43" s="2">
        <v>81.72342756651719</v>
      </c>
      <c r="P43" s="26">
        <v>80.18603497700661</v>
      </c>
      <c r="Q43" s="2"/>
      <c r="R43" s="11"/>
      <c r="U43" s="4"/>
    </row>
    <row r="44" spans="1:21" ht="12.75">
      <c r="A44" s="9"/>
      <c r="C44" s="1">
        <v>30</v>
      </c>
      <c r="D44" s="26">
        <v>51.5284</v>
      </c>
      <c r="E44" s="2"/>
      <c r="F44" s="2"/>
      <c r="G44" s="22">
        <v>25.89041095890411</v>
      </c>
      <c r="H44" s="27">
        <f t="shared" si="0"/>
        <v>256.82031947587865</v>
      </c>
      <c r="I44" s="27">
        <f t="shared" si="2"/>
        <v>278.55944991066133</v>
      </c>
      <c r="J44" s="26">
        <f t="shared" si="1"/>
        <v>267.68988469327</v>
      </c>
      <c r="K44" s="31">
        <v>334.23913043478274</v>
      </c>
      <c r="L44" s="31">
        <v>355.9782608695654</v>
      </c>
      <c r="M44" s="28">
        <v>345.1086956521741</v>
      </c>
      <c r="N44" s="2">
        <v>79.23376316897551</v>
      </c>
      <c r="O44" s="2">
        <v>78.56219972638644</v>
      </c>
      <c r="P44" s="26">
        <v>78.89657277184752</v>
      </c>
      <c r="Q44" s="2"/>
      <c r="R44" s="11"/>
      <c r="U44" s="4"/>
    </row>
    <row r="45" spans="1:21" ht="12.75">
      <c r="A45" s="9"/>
      <c r="C45" s="1">
        <v>40</v>
      </c>
      <c r="D45" s="26">
        <v>51.5284</v>
      </c>
      <c r="E45" s="2"/>
      <c r="F45" s="2"/>
      <c r="G45" s="22">
        <v>20.496575342465754</v>
      </c>
      <c r="H45" s="27">
        <f t="shared" si="0"/>
        <v>202.43154639666486</v>
      </c>
      <c r="I45" s="27">
        <f t="shared" si="2"/>
        <v>283.9532855270997</v>
      </c>
      <c r="J45" s="26">
        <f t="shared" si="1"/>
        <v>243.19241596188223</v>
      </c>
      <c r="K45" s="31">
        <v>274.4565217391306</v>
      </c>
      <c r="L45" s="31">
        <v>355.9782608695654</v>
      </c>
      <c r="M45" s="28">
        <v>315.217391304348</v>
      </c>
      <c r="N45" s="2">
        <v>113.63619807159073</v>
      </c>
      <c r="O45" s="2">
        <v>120.57590962929912</v>
      </c>
      <c r="P45" s="26">
        <v>117.00422961211302</v>
      </c>
      <c r="Q45" s="2"/>
      <c r="R45" s="11"/>
      <c r="U45" s="4"/>
    </row>
    <row r="46" spans="1:21" ht="12.75">
      <c r="A46" s="9"/>
      <c r="C46" s="1">
        <v>60</v>
      </c>
      <c r="D46" s="26">
        <v>224.8512</v>
      </c>
      <c r="E46" s="2"/>
      <c r="F46" s="2"/>
      <c r="G46" s="22">
        <v>17.691780821917806</v>
      </c>
      <c r="H46" s="27">
        <f t="shared" si="0"/>
        <v>254.73962787373455</v>
      </c>
      <c r="I46" s="31" t="s">
        <v>7</v>
      </c>
      <c r="J46" s="26">
        <f t="shared" si="1"/>
        <v>254.73962787373455</v>
      </c>
      <c r="K46" s="31">
        <v>497.28260869565236</v>
      </c>
      <c r="L46" s="31" t="s">
        <v>7</v>
      </c>
      <c r="M46" s="28">
        <v>497.28260869565236</v>
      </c>
      <c r="N46" s="2">
        <v>379.18559139583414</v>
      </c>
      <c r="O46" s="2">
        <v>388.4456695833573</v>
      </c>
      <c r="P46" s="26">
        <v>383.7599411803603</v>
      </c>
      <c r="Q46" s="2"/>
      <c r="R46" s="11"/>
      <c r="U46" s="4"/>
    </row>
    <row r="47" spans="1:21" ht="12.75">
      <c r="A47" s="9"/>
      <c r="C47" s="1">
        <v>80</v>
      </c>
      <c r="D47" s="26">
        <v>257.642</v>
      </c>
      <c r="E47" s="2"/>
      <c r="F47" s="2"/>
      <c r="G47" s="22">
        <v>12.513698630136988</v>
      </c>
      <c r="H47" s="27">
        <f t="shared" si="0"/>
        <v>216.25734484812403</v>
      </c>
      <c r="I47" s="31" t="s">
        <v>7</v>
      </c>
      <c r="J47" s="26">
        <f t="shared" si="1"/>
        <v>216.25734484812403</v>
      </c>
      <c r="K47" s="31">
        <v>486.41304347826105</v>
      </c>
      <c r="L47" s="31" t="s">
        <v>7</v>
      </c>
      <c r="M47" s="28">
        <v>486.41304347826105</v>
      </c>
      <c r="N47" s="2">
        <v>1383.331107272992</v>
      </c>
      <c r="O47" s="2">
        <v>1438.7465670849456</v>
      </c>
      <c r="P47" s="26">
        <v>1410.4951907633533</v>
      </c>
      <c r="Q47" s="2"/>
      <c r="R47" s="11"/>
      <c r="U47" s="4"/>
    </row>
    <row r="48" spans="1:21" ht="12.75">
      <c r="A48" s="9"/>
      <c r="C48" s="1">
        <v>100</v>
      </c>
      <c r="D48" s="26">
        <v>332.59239999999994</v>
      </c>
      <c r="E48" s="2"/>
      <c r="F48" s="2"/>
      <c r="G48" s="22">
        <v>9.493150684931509</v>
      </c>
      <c r="H48" s="27">
        <f t="shared" si="0"/>
        <v>220.41444931506857</v>
      </c>
      <c r="I48" s="27">
        <f t="shared" si="2"/>
        <v>236.7187971411558</v>
      </c>
      <c r="J48" s="26">
        <f t="shared" si="1"/>
        <v>228.5666232281123</v>
      </c>
      <c r="K48" s="31">
        <v>562.5</v>
      </c>
      <c r="L48" s="31">
        <v>578.8043478260872</v>
      </c>
      <c r="M48" s="28">
        <v>570.6521739130437</v>
      </c>
      <c r="N48" s="2">
        <v>2248.5801639030697</v>
      </c>
      <c r="O48" s="2">
        <v>2562.8179112054013</v>
      </c>
      <c r="P48" s="26">
        <v>2395.4422283109434</v>
      </c>
      <c r="Q48" s="2"/>
      <c r="R48" s="11"/>
      <c r="U48" s="4"/>
    </row>
    <row r="49" spans="1:21" ht="12.75">
      <c r="A49" s="9"/>
      <c r="C49" s="1">
        <v>120</v>
      </c>
      <c r="D49" s="26">
        <v>374.752</v>
      </c>
      <c r="E49" s="2"/>
      <c r="F49" s="2"/>
      <c r="G49" s="22">
        <v>10.356164383561643</v>
      </c>
      <c r="H49" s="27">
        <f t="shared" si="0"/>
        <v>147.50053126861252</v>
      </c>
      <c r="I49" s="27">
        <f t="shared" si="2"/>
        <v>196.41357474687328</v>
      </c>
      <c r="J49" s="26">
        <f t="shared" si="1"/>
        <v>171.9570530077429</v>
      </c>
      <c r="K49" s="31">
        <v>532.6086956521742</v>
      </c>
      <c r="L49" s="31">
        <v>581.521739130435</v>
      </c>
      <c r="M49" s="28">
        <v>557.0652173913046</v>
      </c>
      <c r="N49" s="2">
        <v>5205.211004430373</v>
      </c>
      <c r="O49" s="2">
        <v>5777.767649354272</v>
      </c>
      <c r="P49" s="26">
        <v>5476.568331245972</v>
      </c>
      <c r="Q49" s="2"/>
      <c r="R49" s="11"/>
      <c r="U49" s="4"/>
    </row>
    <row r="50" spans="1:21" ht="12.75">
      <c r="A50" s="9"/>
      <c r="C50" s="1">
        <v>150</v>
      </c>
      <c r="D50" s="26">
        <v>426.2804</v>
      </c>
      <c r="E50" s="2"/>
      <c r="F50" s="2"/>
      <c r="G50" s="22">
        <v>6.04109589041096</v>
      </c>
      <c r="H50" s="27">
        <f t="shared" si="0"/>
        <v>200.8306780226328</v>
      </c>
      <c r="I50" s="27">
        <f t="shared" si="2"/>
        <v>233.4393736748068</v>
      </c>
      <c r="J50" s="26">
        <f t="shared" si="1"/>
        <v>217.1350258487198</v>
      </c>
      <c r="K50" s="31">
        <v>633.1521739130437</v>
      </c>
      <c r="L50" s="31">
        <v>665.7608695652177</v>
      </c>
      <c r="M50" s="28">
        <v>649.4565217391307</v>
      </c>
      <c r="N50" s="2">
        <v>7694.38535435936</v>
      </c>
      <c r="O50" s="2">
        <v>10729.451537259498</v>
      </c>
      <c r="P50" s="26">
        <v>8961.956892723816</v>
      </c>
      <c r="Q50" s="2"/>
      <c r="R50" s="11"/>
      <c r="U50" s="4"/>
    </row>
    <row r="51" spans="1:18" ht="12.75">
      <c r="A51" s="9"/>
      <c r="D51" s="26"/>
      <c r="E51" s="2"/>
      <c r="F51" s="2"/>
      <c r="G51" s="22"/>
      <c r="H51" s="27"/>
      <c r="I51" s="27"/>
      <c r="J51" s="26"/>
      <c r="K51" s="27"/>
      <c r="L51" s="27"/>
      <c r="M51" s="22"/>
      <c r="N51" s="2"/>
      <c r="O51" s="2"/>
      <c r="P51" s="26"/>
      <c r="R51" s="10"/>
    </row>
    <row r="52" spans="1:18" ht="12.75">
      <c r="A52" s="9"/>
      <c r="B52" s="1">
        <v>23</v>
      </c>
      <c r="C52" s="1">
        <v>0</v>
      </c>
      <c r="D52" s="26">
        <v>53.870599999999996</v>
      </c>
      <c r="E52" s="2">
        <f>G52-F52</f>
        <v>20.748287671232873</v>
      </c>
      <c r="F52" s="34">
        <v>4.7465753424657535</v>
      </c>
      <c r="G52" s="22">
        <v>25.494863013698627</v>
      </c>
      <c r="H52" s="31" t="s">
        <v>7</v>
      </c>
      <c r="I52" s="27">
        <f t="shared" si="2"/>
        <v>415.1997543776059</v>
      </c>
      <c r="J52" s="26">
        <f t="shared" si="1"/>
        <v>415.1997543776059</v>
      </c>
      <c r="K52" s="2" t="s">
        <v>7</v>
      </c>
      <c r="L52" s="2">
        <v>494.56521739130454</v>
      </c>
      <c r="M52" s="26">
        <v>494.56521739130454</v>
      </c>
      <c r="N52" s="2">
        <v>81.24157681239281</v>
      </c>
      <c r="O52" s="2">
        <v>130.3994504514931</v>
      </c>
      <c r="P52" s="26">
        <v>100.17409265194983</v>
      </c>
      <c r="Q52" s="2">
        <f>100-R52</f>
        <v>91.6819512822988</v>
      </c>
      <c r="R52" s="11">
        <v>8.318048717701195</v>
      </c>
    </row>
    <row r="53" spans="1:18" ht="12.75">
      <c r="A53" s="9"/>
      <c r="C53" s="1">
        <v>10</v>
      </c>
      <c r="D53" s="26">
        <v>42.1596</v>
      </c>
      <c r="E53" s="2">
        <f>G53-F53</f>
        <v>21.39554794520548</v>
      </c>
      <c r="F53" s="34">
        <v>4.962328767123289</v>
      </c>
      <c r="G53" s="22">
        <v>26.357876712328768</v>
      </c>
      <c r="H53" s="27">
        <f t="shared" si="0"/>
        <v>241.2651319833235</v>
      </c>
      <c r="I53" s="27">
        <f t="shared" si="2"/>
        <v>282.02600154854093</v>
      </c>
      <c r="J53" s="26">
        <f t="shared" si="1"/>
        <v>261.6455667659322</v>
      </c>
      <c r="K53" s="2">
        <v>309.7826086956523</v>
      </c>
      <c r="L53" s="2">
        <v>350.54347826086973</v>
      </c>
      <c r="M53" s="26">
        <v>330.163043478261</v>
      </c>
      <c r="N53" s="2">
        <v>80.00327057108015</v>
      </c>
      <c r="O53" s="2">
        <v>134.8837339688237</v>
      </c>
      <c r="P53" s="26">
        <v>100.51109024293419</v>
      </c>
      <c r="Q53" s="2">
        <f>100-R53</f>
        <v>91.84558016400852</v>
      </c>
      <c r="R53" s="11">
        <v>8.154419835991476</v>
      </c>
    </row>
    <row r="54" spans="1:18" ht="13.5" thickBot="1">
      <c r="A54" s="12"/>
      <c r="B54" s="13"/>
      <c r="C54" s="13">
        <v>60</v>
      </c>
      <c r="D54" s="32">
        <v>232.8144</v>
      </c>
      <c r="E54" s="14">
        <f>G54-F54</f>
        <v>16.325342465753423</v>
      </c>
      <c r="F54" s="36">
        <v>6.580479452054794</v>
      </c>
      <c r="G54" s="24">
        <v>22.90582191780822</v>
      </c>
      <c r="H54" s="33">
        <f t="shared" si="0"/>
        <v>51.3449954734962</v>
      </c>
      <c r="I54" s="33" t="s">
        <v>7</v>
      </c>
      <c r="J54" s="32">
        <f t="shared" si="1"/>
        <v>56.77977808219177</v>
      </c>
      <c r="K54" s="14">
        <v>307.06521739130443</v>
      </c>
      <c r="L54" s="14">
        <v>317.93478260869574</v>
      </c>
      <c r="M54" s="32">
        <v>312.5</v>
      </c>
      <c r="N54" s="14">
        <v>412.9699215618274</v>
      </c>
      <c r="O54" s="14">
        <v>463.26284399422667</v>
      </c>
      <c r="P54" s="32">
        <v>436.6768733920209</v>
      </c>
      <c r="Q54" s="14">
        <f>100-R54</f>
        <v>68.98960759097703</v>
      </c>
      <c r="R54" s="38">
        <v>31.010392409022973</v>
      </c>
    </row>
    <row r="57" spans="12:14" ht="12.75">
      <c r="L57" s="3"/>
      <c r="M57" s="3"/>
      <c r="N57" s="3"/>
    </row>
    <row r="58" spans="12:14" ht="12.75">
      <c r="L58" s="3"/>
      <c r="M58" s="3"/>
      <c r="N58" s="3"/>
    </row>
    <row r="59" spans="12:14" ht="12.75">
      <c r="L59" s="3"/>
      <c r="M59" s="3"/>
      <c r="N59" s="3"/>
    </row>
  </sheetData>
  <mergeCells count="3">
    <mergeCell ref="H1:J1"/>
    <mergeCell ref="K1:M1"/>
    <mergeCell ref="Q1:R1"/>
  </mergeCells>
  <printOptions/>
  <pageMargins left="0.22" right="0.25" top="0.29" bottom="0.33" header="0.2" footer="0.3"/>
  <pageSetup fitToHeight="1" fitToWidth="1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VAN DEN BROECK</dc:creator>
  <cp:keywords/>
  <dc:description/>
  <cp:lastModifiedBy>Langlade</cp:lastModifiedBy>
  <cp:lastPrinted>2003-11-12T13:41:50Z</cp:lastPrinted>
  <dcterms:created xsi:type="dcterms:W3CDTF">2003-11-12T10:28:53Z</dcterms:created>
  <dcterms:modified xsi:type="dcterms:W3CDTF">2004-06-14T08:14:09Z</dcterms:modified>
  <cp:category/>
  <cp:version/>
  <cp:contentType/>
  <cp:contentStatus/>
</cp:coreProperties>
</file>