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<sst xmlns="http://schemas.openxmlformats.org/spreadsheetml/2006/main" count="45" uniqueCount="30">
  <si>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Station</t>
  </si>
  <si>
    <t>P particulaire (nM)</t>
  </si>
  <si>
    <t>P total (nM)</t>
  </si>
  <si>
    <t>OUINNE</t>
  </si>
  <si>
    <t>surface</t>
  </si>
  <si>
    <t>CHENAL DES LOYAUTE</t>
  </si>
  <si>
    <t>BAIE DU SANTAL</t>
  </si>
  <si>
    <t>SRP (nM)</t>
  </si>
  <si>
    <t>Turnover (h)</t>
  </si>
  <si>
    <t>f %</t>
  </si>
  <si>
    <t>Profondeur (m)</t>
  </si>
  <si>
    <t>M. Rodier</t>
  </si>
  <si>
    <t>0,2-10 µm</t>
  </si>
  <si>
    <t>&gt; 10 µm</t>
  </si>
  <si>
    <t>Total</t>
  </si>
  <si>
    <t>Valeur 1</t>
  </si>
  <si>
    <t>Valeur 2</t>
  </si>
  <si>
    <t>Moyenne</t>
  </si>
  <si>
    <t>n.d.</t>
  </si>
  <si>
    <t>Ecart-type</t>
  </si>
  <si>
    <t>Valeur 3</t>
  </si>
  <si>
    <t>DIAPALIS 6</t>
  </si>
  <si>
    <t>10m</t>
  </si>
  <si>
    <t>40m</t>
  </si>
  <si>
    <t>10 m</t>
  </si>
  <si>
    <t>60 m</t>
  </si>
  <si>
    <t>15 m</t>
  </si>
  <si>
    <t>30 m</t>
  </si>
  <si>
    <t>P organique dissous (nM)</t>
  </si>
  <si>
    <t>CTD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</si>
</sst>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72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72" fontId="0" fillId="0" borderId="6" xfId="0" applyNumberFormat="1" applyBorder="1" applyAlignment="1">
      <alignment horizontal="center"/>
    </xf>
    <xf numFmtId="172" fontId="0" fillId="0" borderId="8" xfId="0" applyNumberFormat="1" applyBorder="1" applyAlignment="1">
      <alignment horizontal="center"/>
    </xf>
    <xf numFmtId="172" fontId="0" fillId="0" borderId="6" xfId="0" applyNumberFormat="1" applyFont="1" applyBorder="1" applyAlignment="1">
      <alignment horizontal="center"/>
    </xf>
    <xf numFmtId="172" fontId="0" fillId="0" borderId="7" xfId="0" applyNumberForma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48"/>
  <sheetViews>
    <sheetView tabSelected="1" workbookViewId="0" topLeftCell="A1">
      <selection activeCell="C14" sqref="C14"/>
    </sheetView>
  </sheetViews>
  <sheetFormatPr defaultColWidth="11.421875" defaultRowHeight="12.75"/>
  <cols>
    <col min="1" max="1" width="22.28125" style="14" bestFit="1" customWidth="1"/>
    <col min="2" max="2" width="11.421875" style="14" customWidth="1"/>
    <col min="3" max="3" width="13.140625" style="14" bestFit="1" customWidth="1"/>
    <col min="4" max="16" width="11.421875" style="14" customWidth="1"/>
    <col min="17" max="17" width="12.57421875" style="14" bestFit="1" customWidth="1"/>
    <col min="18" max="18" width="11.57421875" style="14" bestFit="1" customWidth="1"/>
    <col min="19" max="16384" width="11.421875" style="14" customWidth="1"/>
  </cols>
  <sheetData>
    <row r="1" spans="1:20" ht="12.75">
      <c r="A1" s="4" t="s">
        <v>21</v>
      </c>
      <c r="B1" s="5"/>
      <c r="C1" s="1"/>
      <c r="D1" s="6" t="s">
        <v>7</v>
      </c>
      <c r="E1" s="36" t="s">
        <v>1</v>
      </c>
      <c r="F1" s="36"/>
      <c r="G1" s="38"/>
      <c r="H1" s="36" t="s">
        <v>28</v>
      </c>
      <c r="I1" s="36"/>
      <c r="J1" s="38"/>
      <c r="K1" s="36" t="s">
        <v>2</v>
      </c>
      <c r="L1" s="36"/>
      <c r="M1" s="38"/>
      <c r="N1" s="36" t="s">
        <v>8</v>
      </c>
      <c r="O1" s="36"/>
      <c r="P1" s="36"/>
      <c r="Q1" s="36"/>
      <c r="R1" s="38"/>
      <c r="S1" s="36" t="s">
        <v>9</v>
      </c>
      <c r="T1" s="37"/>
    </row>
    <row r="2" spans="1:20" ht="12.75">
      <c r="A2" s="7" t="s">
        <v>0</v>
      </c>
      <c r="B2" s="8" t="s">
        <v>29</v>
      </c>
      <c r="C2" s="8" t="s">
        <v>10</v>
      </c>
      <c r="D2" s="9" t="s">
        <v>11</v>
      </c>
      <c r="E2" s="8" t="s">
        <v>12</v>
      </c>
      <c r="F2" s="8" t="s">
        <v>13</v>
      </c>
      <c r="G2" s="9" t="s">
        <v>14</v>
      </c>
      <c r="H2" s="8" t="s">
        <v>15</v>
      </c>
      <c r="I2" s="8" t="s">
        <v>16</v>
      </c>
      <c r="J2" s="9" t="s">
        <v>17</v>
      </c>
      <c r="K2" s="8" t="s">
        <v>15</v>
      </c>
      <c r="L2" s="8" t="s">
        <v>16</v>
      </c>
      <c r="M2" s="9" t="s">
        <v>17</v>
      </c>
      <c r="N2" s="8" t="s">
        <v>15</v>
      </c>
      <c r="O2" s="8" t="s">
        <v>16</v>
      </c>
      <c r="P2" s="8" t="s">
        <v>20</v>
      </c>
      <c r="Q2" s="8" t="s">
        <v>17</v>
      </c>
      <c r="R2" s="9" t="s">
        <v>19</v>
      </c>
      <c r="S2" s="10" t="s">
        <v>12</v>
      </c>
      <c r="T2" s="11" t="s">
        <v>13</v>
      </c>
    </row>
    <row r="3" spans="1:30" ht="12.75">
      <c r="A3" s="2"/>
      <c r="B3" s="3"/>
      <c r="C3" s="3"/>
      <c r="D3" s="19"/>
      <c r="E3" s="12"/>
      <c r="F3" s="12"/>
      <c r="G3" s="18"/>
      <c r="H3" s="13"/>
      <c r="I3" s="13"/>
      <c r="J3" s="17"/>
      <c r="K3" s="3"/>
      <c r="L3" s="3"/>
      <c r="M3" s="16"/>
      <c r="N3" s="12"/>
      <c r="O3" s="12"/>
      <c r="P3" s="13"/>
      <c r="Q3" s="13"/>
      <c r="R3" s="16"/>
      <c r="S3" s="12"/>
      <c r="T3" s="15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2.75">
      <c r="A4" s="2" t="s">
        <v>5</v>
      </c>
      <c r="B4" s="3">
        <v>2</v>
      </c>
      <c r="C4" s="3" t="s">
        <v>4</v>
      </c>
      <c r="D4" s="17">
        <v>36.4572</v>
      </c>
      <c r="E4" s="12">
        <f>G4-F4</f>
        <v>13.985655737704926</v>
      </c>
      <c r="F4" s="12">
        <v>8.28381147540984</v>
      </c>
      <c r="G4" s="18">
        <v>22.269467213114766</v>
      </c>
      <c r="H4" s="12">
        <v>280.745660047112</v>
      </c>
      <c r="I4" s="12">
        <v>302.4025868260738</v>
      </c>
      <c r="J4" s="18">
        <v>291.5741234365929</v>
      </c>
      <c r="K4" s="12">
        <v>339.47232726022673</v>
      </c>
      <c r="L4" s="12">
        <v>361.12925403918854</v>
      </c>
      <c r="M4" s="18">
        <v>350.30079064970766</v>
      </c>
      <c r="N4" s="3"/>
      <c r="O4" s="3"/>
      <c r="P4" s="3"/>
      <c r="Q4" s="13">
        <v>315.9792526750723</v>
      </c>
      <c r="R4" s="16"/>
      <c r="S4" s="12">
        <f>100-T4</f>
        <v>91.25979689548961</v>
      </c>
      <c r="T4" s="15">
        <v>8.740203104510385</v>
      </c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2.75">
      <c r="A5" s="2"/>
      <c r="B5" s="3"/>
      <c r="C5" s="3" t="s">
        <v>22</v>
      </c>
      <c r="D5" s="17">
        <v>50.47919999999999</v>
      </c>
      <c r="E5" s="12">
        <f>G5-F5</f>
        <v>15.70696721311476</v>
      </c>
      <c r="F5" s="12">
        <v>3.1198770491803294</v>
      </c>
      <c r="G5" s="18">
        <v>18.82684426229509</v>
      </c>
      <c r="H5" s="12">
        <v>291.82320977689346</v>
      </c>
      <c r="I5" s="12">
        <v>324.3085999453361</v>
      </c>
      <c r="J5" s="18">
        <v>308.0659048611148</v>
      </c>
      <c r="K5" s="12">
        <v>361.12925403918854</v>
      </c>
      <c r="L5" s="12">
        <v>393.61464420763116</v>
      </c>
      <c r="M5" s="18">
        <v>377.3719491234099</v>
      </c>
      <c r="N5" s="13">
        <v>301.9377574475052</v>
      </c>
      <c r="O5" s="13">
        <v>332.44680432220247</v>
      </c>
      <c r="P5" s="3"/>
      <c r="Q5" s="13">
        <v>316.46559371931176</v>
      </c>
      <c r="R5" s="16"/>
      <c r="S5" s="12">
        <f aca="true" t="shared" si="0" ref="S5:S45">100-T5</f>
        <v>86.51083119322564</v>
      </c>
      <c r="T5" s="15">
        <v>13.489168806774364</v>
      </c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2.75">
      <c r="A6" s="2"/>
      <c r="B6" s="3"/>
      <c r="C6" s="3" t="s">
        <v>23</v>
      </c>
      <c r="D6" s="17">
        <v>39.2616</v>
      </c>
      <c r="E6" s="12">
        <f>G6-F6</f>
        <v>14.415983606557383</v>
      </c>
      <c r="F6" s="12">
        <v>3.0122950819672143</v>
      </c>
      <c r="G6" s="18">
        <v>17.428278688524596</v>
      </c>
      <c r="H6" s="12">
        <v>293.6109119611831</v>
      </c>
      <c r="I6" s="12">
        <v>369.4101556875494</v>
      </c>
      <c r="J6" s="18">
        <v>331.51053382436623</v>
      </c>
      <c r="K6" s="12">
        <v>350.30079064970766</v>
      </c>
      <c r="L6" s="12">
        <v>426.10003437607395</v>
      </c>
      <c r="M6" s="18">
        <v>388.2004125128908</v>
      </c>
      <c r="N6" s="13">
        <v>180.3348890203444</v>
      </c>
      <c r="O6" s="13">
        <v>189.6311522311271</v>
      </c>
      <c r="P6" s="3"/>
      <c r="Q6" s="13">
        <v>184.86811960281102</v>
      </c>
      <c r="R6" s="16"/>
      <c r="S6" s="12">
        <f t="shared" si="0"/>
        <v>91.1191675098942</v>
      </c>
      <c r="T6" s="15">
        <v>8.880832490105796</v>
      </c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2.75">
      <c r="A7" s="2"/>
      <c r="B7" s="3"/>
      <c r="C7" s="3"/>
      <c r="D7" s="17"/>
      <c r="E7" s="12"/>
      <c r="F7" s="12"/>
      <c r="G7" s="18"/>
      <c r="H7" s="12"/>
      <c r="I7" s="12"/>
      <c r="J7" s="18"/>
      <c r="K7" s="12"/>
      <c r="L7" s="12"/>
      <c r="M7" s="18"/>
      <c r="N7" s="3"/>
      <c r="O7" s="3"/>
      <c r="P7" s="3"/>
      <c r="Q7" s="3"/>
      <c r="R7" s="16"/>
      <c r="S7" s="12"/>
      <c r="T7" s="21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2.75">
      <c r="A8" s="2"/>
      <c r="B8" s="3">
        <v>5</v>
      </c>
      <c r="C8" s="3">
        <v>0</v>
      </c>
      <c r="D8" s="17">
        <v>46.2726</v>
      </c>
      <c r="E8" s="12">
        <v>12.156762295081972</v>
      </c>
      <c r="F8" s="12">
        <v>3.5502049180327884</v>
      </c>
      <c r="G8" s="18">
        <v>15.70696721311476</v>
      </c>
      <c r="H8" s="12">
        <v>239.59313818392872</v>
      </c>
      <c r="I8" s="12">
        <v>293.73545513133337</v>
      </c>
      <c r="J8" s="18">
        <v>266.66429665763104</v>
      </c>
      <c r="K8" s="12">
        <v>301.5727053970435</v>
      </c>
      <c r="L8" s="12">
        <v>355.71502234444813</v>
      </c>
      <c r="M8" s="18">
        <v>328.6438638707458</v>
      </c>
      <c r="N8" s="13">
        <v>406.0593056388965</v>
      </c>
      <c r="O8" s="13">
        <v>419.11925562444577</v>
      </c>
      <c r="P8" s="13">
        <v>426.16266244989424</v>
      </c>
      <c r="Q8" s="12">
        <v>417.1137412377455</v>
      </c>
      <c r="R8" s="18">
        <v>10.200627663729032</v>
      </c>
      <c r="S8" s="12">
        <f t="shared" si="0"/>
        <v>85.79705203453996</v>
      </c>
      <c r="T8" s="15">
        <v>14.202947965460044</v>
      </c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2.75">
      <c r="A9" s="2"/>
      <c r="B9" s="3"/>
      <c r="C9" s="3">
        <v>5</v>
      </c>
      <c r="D9" s="17">
        <v>39.2616</v>
      </c>
      <c r="E9" s="12">
        <v>14.415983606557381</v>
      </c>
      <c r="F9" s="12">
        <v>6.777663934426232</v>
      </c>
      <c r="G9" s="18">
        <v>21.193647540983612</v>
      </c>
      <c r="H9" s="12">
        <v>273.60284802450263</v>
      </c>
      <c r="I9" s="12">
        <v>295.25977480346455</v>
      </c>
      <c r="J9" s="18">
        <v>284.4313114139836</v>
      </c>
      <c r="K9" s="12">
        <v>334.0580955654862</v>
      </c>
      <c r="L9" s="12">
        <v>355.71502234444813</v>
      </c>
      <c r="M9" s="18">
        <v>344.8865589549672</v>
      </c>
      <c r="N9" s="13">
        <v>416.44782571352687</v>
      </c>
      <c r="O9" s="13">
        <v>425.91342416673217</v>
      </c>
      <c r="P9" s="13">
        <v>441.5128969342785</v>
      </c>
      <c r="Q9" s="12">
        <v>427.9580489381792</v>
      </c>
      <c r="R9" s="18">
        <v>12.657006623501402</v>
      </c>
      <c r="S9" s="12">
        <f t="shared" si="0"/>
        <v>84.69219817214477</v>
      </c>
      <c r="T9" s="15">
        <v>15.307801827855227</v>
      </c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2.75">
      <c r="A10" s="2"/>
      <c r="B10" s="3"/>
      <c r="C10" s="3">
        <v>10</v>
      </c>
      <c r="D10" s="17">
        <v>39.2616</v>
      </c>
      <c r="E10" s="12">
        <v>14.5235655737705</v>
      </c>
      <c r="F10" s="12">
        <v>4.195696721311477</v>
      </c>
      <c r="G10" s="18">
        <v>18.719262295081975</v>
      </c>
      <c r="H10" s="12">
        <v>281.49146496514476</v>
      </c>
      <c r="I10" s="12">
        <v>303.14839174410656</v>
      </c>
      <c r="J10" s="18">
        <v>292.3199283546257</v>
      </c>
      <c r="K10" s="12">
        <v>339.47232726022673</v>
      </c>
      <c r="L10" s="12">
        <v>361.12925403918854</v>
      </c>
      <c r="M10" s="18">
        <v>350.30079064970766</v>
      </c>
      <c r="N10" s="13">
        <v>528.5694680029427</v>
      </c>
      <c r="O10" s="13">
        <v>564.8781306153835</v>
      </c>
      <c r="P10" s="13">
        <v>590.4900987031832</v>
      </c>
      <c r="Q10" s="12">
        <v>561.3125657738365</v>
      </c>
      <c r="R10" s="18">
        <v>31.113920776051675</v>
      </c>
      <c r="S10" s="12">
        <f t="shared" si="0"/>
        <v>79.21505879621063</v>
      </c>
      <c r="T10" s="15">
        <v>20.784941203789373</v>
      </c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2.75">
      <c r="A11" s="2"/>
      <c r="B11" s="3"/>
      <c r="C11" s="3">
        <v>15</v>
      </c>
      <c r="D11" s="17">
        <v>28.044</v>
      </c>
      <c r="E11" s="12">
        <v>14.093237704918037</v>
      </c>
      <c r="F11" s="12">
        <v>3.6577868852459035</v>
      </c>
      <c r="G11" s="18">
        <v>17.75102459016394</v>
      </c>
      <c r="H11" s="12">
        <v>272.0203758911009</v>
      </c>
      <c r="I11" s="12">
        <v>277.4346075858414</v>
      </c>
      <c r="J11" s="18">
        <v>274.72749173847114</v>
      </c>
      <c r="K11" s="12">
        <v>317.8154004812648</v>
      </c>
      <c r="L11" s="12">
        <v>323.2296321760053</v>
      </c>
      <c r="M11" s="18">
        <v>320.52251632863505</v>
      </c>
      <c r="N11" s="13">
        <v>728.5860249482224</v>
      </c>
      <c r="O11" s="13">
        <v>789.5659746660356</v>
      </c>
      <c r="P11" s="13">
        <v>823.6359109294891</v>
      </c>
      <c r="Q11" s="12">
        <v>780.595970181249</v>
      </c>
      <c r="R11" s="18">
        <v>48.155642884358386</v>
      </c>
      <c r="S11" s="12">
        <f t="shared" si="0"/>
        <v>78.15550845110843</v>
      </c>
      <c r="T11" s="15">
        <v>21.844491548891565</v>
      </c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2.75">
      <c r="A12" s="2"/>
      <c r="B12" s="3"/>
      <c r="C12" s="3">
        <v>20</v>
      </c>
      <c r="D12" s="17">
        <v>39.2616</v>
      </c>
      <c r="E12" s="12">
        <v>13.662909836065579</v>
      </c>
      <c r="F12" s="12">
        <v>5.271516393442625</v>
      </c>
      <c r="G12" s="18">
        <v>18.934426229508205</v>
      </c>
      <c r="H12" s="12">
        <v>275.86206933597805</v>
      </c>
      <c r="I12" s="12">
        <v>308.34745950442084</v>
      </c>
      <c r="J12" s="18">
        <v>292.1047644201994</v>
      </c>
      <c r="K12" s="12">
        <v>334.0580955654862</v>
      </c>
      <c r="L12" s="12">
        <v>366.543485733929</v>
      </c>
      <c r="M12" s="18">
        <v>350.3007906497076</v>
      </c>
      <c r="N12" s="13">
        <v>290.99111424160196</v>
      </c>
      <c r="O12" s="13">
        <v>350.1139249090499</v>
      </c>
      <c r="P12" s="13">
        <v>362.18965022199455</v>
      </c>
      <c r="Q12" s="12">
        <v>334.4315631242155</v>
      </c>
      <c r="R12" s="18">
        <v>38.101971534299956</v>
      </c>
      <c r="S12" s="12">
        <f t="shared" si="0"/>
        <v>86.60281925680408</v>
      </c>
      <c r="T12" s="15">
        <v>13.397180743195921</v>
      </c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12.75">
      <c r="A13" s="2"/>
      <c r="B13" s="3"/>
      <c r="C13" s="3">
        <v>30</v>
      </c>
      <c r="D13" s="17">
        <v>56.088</v>
      </c>
      <c r="E13" s="12">
        <v>13.017418032786892</v>
      </c>
      <c r="F13" s="12">
        <v>2.2592213114754105</v>
      </c>
      <c r="G13" s="18">
        <v>15.276639344262303</v>
      </c>
      <c r="H13" s="12">
        <v>251.86499283174297</v>
      </c>
      <c r="I13" s="12">
        <v>262.69345622122387</v>
      </c>
      <c r="J13" s="18">
        <v>257.2792245264834</v>
      </c>
      <c r="K13" s="12">
        <v>323.2296321760053</v>
      </c>
      <c r="L13" s="12">
        <v>334.0580955654862</v>
      </c>
      <c r="M13" s="18">
        <v>328.64386387074575</v>
      </c>
      <c r="N13" s="13">
        <v>417.19787853559427</v>
      </c>
      <c r="O13" s="13">
        <v>417.6081292470724</v>
      </c>
      <c r="P13" s="13">
        <v>427.91546882405595</v>
      </c>
      <c r="Q13" s="12">
        <v>420.9071588689076</v>
      </c>
      <c r="R13" s="18">
        <v>6.072839758477881</v>
      </c>
      <c r="S13" s="12">
        <f t="shared" si="0"/>
        <v>83.55396661959945</v>
      </c>
      <c r="T13" s="15">
        <v>16.44603338040055</v>
      </c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2.75">
      <c r="A14" s="2"/>
      <c r="B14" s="3"/>
      <c r="C14" s="3">
        <v>40</v>
      </c>
      <c r="D14" s="17">
        <v>61.69679999999999</v>
      </c>
      <c r="E14" s="12">
        <v>4.626024590163936</v>
      </c>
      <c r="F14" s="12">
        <v>1.3985655737704918</v>
      </c>
      <c r="G14" s="18">
        <v>6.024590163934428</v>
      </c>
      <c r="H14" s="12">
        <v>266.3367054015518</v>
      </c>
      <c r="I14" s="12">
        <v>287.9936321805137</v>
      </c>
      <c r="J14" s="18">
        <v>277.1651687910328</v>
      </c>
      <c r="K14" s="12">
        <v>334.0580955654862</v>
      </c>
      <c r="L14" s="12">
        <v>355.71502234444813</v>
      </c>
      <c r="M14" s="18">
        <v>344.8865589549672</v>
      </c>
      <c r="N14" s="13">
        <v>382.8537169482514</v>
      </c>
      <c r="O14" s="13">
        <v>389.05800072394004</v>
      </c>
      <c r="P14" s="3"/>
      <c r="Q14" s="12">
        <v>385.95585883609573</v>
      </c>
      <c r="R14" s="16"/>
      <c r="S14" s="12">
        <f t="shared" si="0"/>
        <v>86.02080738258566</v>
      </c>
      <c r="T14" s="15">
        <v>13.979192617414341</v>
      </c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2.75">
      <c r="A15" s="2"/>
      <c r="B15" s="3"/>
      <c r="C15" s="3">
        <v>60</v>
      </c>
      <c r="D15" s="17">
        <v>39.2616</v>
      </c>
      <c r="E15" s="12">
        <v>13.232581967213118</v>
      </c>
      <c r="F15" s="12">
        <v>10.650614754098363</v>
      </c>
      <c r="G15" s="18">
        <v>23.88319672131148</v>
      </c>
      <c r="H15" s="12" t="s">
        <v>18</v>
      </c>
      <c r="I15" s="12">
        <v>303.3986890126175</v>
      </c>
      <c r="J15" s="18">
        <v>303.3986890126175</v>
      </c>
      <c r="K15" s="12" t="s">
        <v>18</v>
      </c>
      <c r="L15" s="12">
        <v>366.543485733929</v>
      </c>
      <c r="M15" s="18">
        <v>366.543485733929</v>
      </c>
      <c r="N15" s="13">
        <v>401.76738122551166</v>
      </c>
      <c r="O15" s="13">
        <v>415.80220297133894</v>
      </c>
      <c r="P15" s="13">
        <v>419.050332696407</v>
      </c>
      <c r="Q15" s="12">
        <v>412.2066389644192</v>
      </c>
      <c r="R15" s="18">
        <v>9.185377688599598</v>
      </c>
      <c r="S15" s="12">
        <f t="shared" si="0"/>
        <v>78.07174971849483</v>
      </c>
      <c r="T15" s="15">
        <v>21.92825028150518</v>
      </c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2.75">
      <c r="A16" s="2"/>
      <c r="B16" s="3"/>
      <c r="C16" s="3">
        <v>80</v>
      </c>
      <c r="D16" s="17">
        <v>56.088</v>
      </c>
      <c r="E16" s="12">
        <v>12.58709016393443</v>
      </c>
      <c r="F16" s="12">
        <v>3.765368852459018</v>
      </c>
      <c r="G16" s="18">
        <v>16.35245901639345</v>
      </c>
      <c r="H16" s="12" t="s">
        <v>18</v>
      </c>
      <c r="I16" s="12">
        <v>277.8603316333142</v>
      </c>
      <c r="J16" s="18">
        <v>277.8603316333142</v>
      </c>
      <c r="K16" s="12" t="s">
        <v>18</v>
      </c>
      <c r="L16" s="12">
        <v>350.30079064970766</v>
      </c>
      <c r="M16" s="18">
        <v>350.30079064970766</v>
      </c>
      <c r="N16" s="13">
        <v>339.0142614790666</v>
      </c>
      <c r="O16" s="13">
        <v>375.1475098123349</v>
      </c>
      <c r="P16" s="13">
        <v>422.3492060426856</v>
      </c>
      <c r="Q16" s="12">
        <v>378.8369924446957</v>
      </c>
      <c r="R16" s="18">
        <v>41.789800884022334</v>
      </c>
      <c r="S16" s="12">
        <f t="shared" si="0"/>
        <v>83.96467081509546</v>
      </c>
      <c r="T16" s="15">
        <v>16.035329184904544</v>
      </c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2.75">
      <c r="A17" s="2"/>
      <c r="B17" s="3"/>
      <c r="C17" s="3">
        <v>100</v>
      </c>
      <c r="D17" s="17">
        <v>44.8704</v>
      </c>
      <c r="E17" s="12">
        <v>8.28381147540984</v>
      </c>
      <c r="F17" s="12">
        <v>2.47438524590164</v>
      </c>
      <c r="G17" s="18">
        <v>10.75819672131148</v>
      </c>
      <c r="H17" s="12">
        <v>543.726851886457</v>
      </c>
      <c r="I17" s="12">
        <v>543.726851886457</v>
      </c>
      <c r="J17" s="18">
        <v>543.726851886457</v>
      </c>
      <c r="K17" s="12">
        <v>599.3554486077685</v>
      </c>
      <c r="L17" s="12">
        <v>599.3554486077685</v>
      </c>
      <c r="M17" s="18">
        <v>599.3554486077685</v>
      </c>
      <c r="N17" s="13">
        <v>576.1992603853552</v>
      </c>
      <c r="O17" s="13">
        <v>584.6232272545278</v>
      </c>
      <c r="P17" s="3"/>
      <c r="Q17" s="12">
        <v>580.4112438199415</v>
      </c>
      <c r="R17" s="16"/>
      <c r="S17" s="12">
        <f t="shared" si="0"/>
        <v>80.91203962971176</v>
      </c>
      <c r="T17" s="15">
        <v>19.08796037028824</v>
      </c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2.75">
      <c r="A18" s="7"/>
      <c r="B18" s="8"/>
      <c r="C18" s="8">
        <v>120</v>
      </c>
      <c r="D18" s="34">
        <v>381.3984</v>
      </c>
      <c r="E18" s="27">
        <v>4.4108606557377055</v>
      </c>
      <c r="F18" s="27">
        <v>1.613729508196722</v>
      </c>
      <c r="G18" s="30">
        <v>6.024590163934428</v>
      </c>
      <c r="H18" s="27">
        <v>260.6605436964983</v>
      </c>
      <c r="I18" s="27">
        <v>287.7317021702006</v>
      </c>
      <c r="J18" s="30">
        <v>274.1961229333494</v>
      </c>
      <c r="K18" s="27">
        <v>648.0835338604327</v>
      </c>
      <c r="L18" s="27">
        <v>675.154692334135</v>
      </c>
      <c r="M18" s="30">
        <v>661.6191130972838</v>
      </c>
      <c r="N18" s="26">
        <v>3679.0869286559814</v>
      </c>
      <c r="O18" s="26">
        <v>4309.599860362083</v>
      </c>
      <c r="P18" s="26">
        <v>4413.753088909496</v>
      </c>
      <c r="Q18" s="27">
        <v>4134.146625975854</v>
      </c>
      <c r="R18" s="30">
        <v>397.51914400171717</v>
      </c>
      <c r="S18" s="27">
        <f t="shared" si="0"/>
        <v>39.4711067580803</v>
      </c>
      <c r="T18" s="28">
        <v>60.5288932419197</v>
      </c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2.75">
      <c r="A19" s="2"/>
      <c r="B19" s="3"/>
      <c r="C19" s="3"/>
      <c r="D19" s="17"/>
      <c r="E19" s="12"/>
      <c r="F19" s="12"/>
      <c r="G19" s="18"/>
      <c r="H19" s="12"/>
      <c r="I19" s="12"/>
      <c r="J19" s="18"/>
      <c r="K19" s="12"/>
      <c r="L19" s="12"/>
      <c r="M19" s="18"/>
      <c r="N19" s="3"/>
      <c r="O19" s="3"/>
      <c r="P19" s="3"/>
      <c r="Q19" s="3"/>
      <c r="R19" s="16"/>
      <c r="S19" s="12"/>
      <c r="T19" s="21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2.75">
      <c r="A20" s="2" t="s">
        <v>6</v>
      </c>
      <c r="B20" s="3">
        <v>11</v>
      </c>
      <c r="C20" s="3" t="s">
        <v>4</v>
      </c>
      <c r="D20" s="17">
        <v>36.4572</v>
      </c>
      <c r="E20" s="12">
        <f>G20-F20</f>
        <v>18.719262295081972</v>
      </c>
      <c r="F20" s="12">
        <v>6.992827868852461</v>
      </c>
      <c r="G20" s="18">
        <v>25.712090163934434</v>
      </c>
      <c r="H20" s="12">
        <v>266.4745737068113</v>
      </c>
      <c r="I20" s="12">
        <v>282.7172687910328</v>
      </c>
      <c r="J20" s="18">
        <v>274.5959212489221</v>
      </c>
      <c r="K20" s="12">
        <v>328.64386387074575</v>
      </c>
      <c r="L20" s="12">
        <v>344.8865589549672</v>
      </c>
      <c r="M20" s="18">
        <v>336.7652114128565</v>
      </c>
      <c r="N20" s="13">
        <v>469.19457829431883</v>
      </c>
      <c r="O20" s="13">
        <v>487.8509170397618</v>
      </c>
      <c r="Q20" s="13">
        <v>478.3422373333462</v>
      </c>
      <c r="R20" s="16"/>
      <c r="S20" s="12">
        <f>100-T20</f>
        <v>81.07224759338962</v>
      </c>
      <c r="T20" s="15">
        <v>18.927752406610377</v>
      </c>
      <c r="U20" s="3"/>
      <c r="V20" s="3"/>
      <c r="W20" s="3"/>
      <c r="Y20" s="3"/>
      <c r="Z20" s="3"/>
      <c r="AA20" s="3"/>
      <c r="AB20" s="3"/>
      <c r="AC20" s="3"/>
      <c r="AD20" s="3"/>
    </row>
    <row r="21" spans="1:30" ht="12.75">
      <c r="A21" s="2"/>
      <c r="B21" s="3"/>
      <c r="C21" s="3" t="s">
        <v>24</v>
      </c>
      <c r="D21" s="17">
        <v>50.4792</v>
      </c>
      <c r="E21" s="12">
        <f>G21-F21</f>
        <v>18.504098360655746</v>
      </c>
      <c r="F21" s="12">
        <v>5.701844262295085</v>
      </c>
      <c r="G21" s="18">
        <v>24.20594262295083</v>
      </c>
      <c r="H21" s="12">
        <v>259.3729529425354</v>
      </c>
      <c r="I21" s="12">
        <v>275.61564802675684</v>
      </c>
      <c r="J21" s="18">
        <v>267.49430048464615</v>
      </c>
      <c r="K21" s="12">
        <v>334.0580955654862</v>
      </c>
      <c r="L21" s="12">
        <v>350.30079064970766</v>
      </c>
      <c r="M21" s="18">
        <v>342.17944310759697</v>
      </c>
      <c r="N21" s="13">
        <v>342.87796879716683</v>
      </c>
      <c r="O21" s="13">
        <v>343.7125203504708</v>
      </c>
      <c r="Q21" s="13">
        <v>343.2947425456688</v>
      </c>
      <c r="R21" s="16"/>
      <c r="S21" s="12">
        <f>100-T21</f>
        <v>88.05645728814329</v>
      </c>
      <c r="T21" s="15">
        <v>11.94354271185671</v>
      </c>
      <c r="U21" s="3"/>
      <c r="V21" s="3"/>
      <c r="W21" s="3"/>
      <c r="Y21" s="3"/>
      <c r="Z21" s="3"/>
      <c r="AA21" s="3"/>
      <c r="AB21" s="3"/>
      <c r="AC21" s="3"/>
      <c r="AD21" s="3"/>
    </row>
    <row r="22" spans="1:30" ht="12.75">
      <c r="A22" s="2"/>
      <c r="B22" s="3"/>
      <c r="C22" s="3" t="s">
        <v>25</v>
      </c>
      <c r="D22" s="17">
        <v>56.088</v>
      </c>
      <c r="E22" s="12">
        <f>G22-F22</f>
        <v>17.32069672131148</v>
      </c>
      <c r="F22" s="12">
        <v>5.271516393442625</v>
      </c>
      <c r="G22" s="18">
        <v>22.592213114754106</v>
      </c>
      <c r="H22" s="12">
        <v>298.6917360086557</v>
      </c>
      <c r="I22" s="12">
        <v>304.1059677033962</v>
      </c>
      <c r="J22" s="18">
        <v>301.39885185602594</v>
      </c>
      <c r="K22" s="12">
        <v>377.3719491234098</v>
      </c>
      <c r="L22" s="12">
        <v>382.7861808181503</v>
      </c>
      <c r="M22" s="18">
        <v>380.07906497078005</v>
      </c>
      <c r="N22" s="13">
        <v>356.9623403788443</v>
      </c>
      <c r="O22" s="13">
        <v>362.63575703544143</v>
      </c>
      <c r="Q22" s="13">
        <v>359.77690124305263</v>
      </c>
      <c r="R22" s="16"/>
      <c r="S22" s="12">
        <f>100-T22</f>
        <v>90.9210708836177</v>
      </c>
      <c r="T22" s="15">
        <v>9.078929116382298</v>
      </c>
      <c r="U22" s="3"/>
      <c r="V22" s="3"/>
      <c r="W22" s="13"/>
      <c r="X22" s="13"/>
      <c r="Z22" s="13"/>
      <c r="AA22" s="3"/>
      <c r="AB22" s="3"/>
      <c r="AC22" s="3"/>
      <c r="AD22" s="3"/>
    </row>
    <row r="23" spans="1:30" ht="12.75">
      <c r="A23" s="2"/>
      <c r="B23" s="3"/>
      <c r="C23" s="3"/>
      <c r="D23" s="17"/>
      <c r="E23" s="12"/>
      <c r="F23" s="12"/>
      <c r="G23" s="18"/>
      <c r="H23" s="12"/>
      <c r="I23" s="12"/>
      <c r="J23" s="18"/>
      <c r="K23" s="12"/>
      <c r="L23" s="12"/>
      <c r="M23" s="18"/>
      <c r="N23" s="3"/>
      <c r="O23" s="3"/>
      <c r="P23" s="3"/>
      <c r="Q23" s="3"/>
      <c r="R23" s="16"/>
      <c r="S23" s="12"/>
      <c r="T23" s="21"/>
      <c r="U23" s="3"/>
      <c r="V23" s="3"/>
      <c r="W23" s="13"/>
      <c r="X23" s="13"/>
      <c r="Z23" s="13"/>
      <c r="AA23" s="3"/>
      <c r="AB23" s="3"/>
      <c r="AC23" s="3"/>
      <c r="AD23" s="3"/>
    </row>
    <row r="24" spans="1:30" ht="12.75">
      <c r="A24" s="2"/>
      <c r="B24" s="3">
        <v>15</v>
      </c>
      <c r="C24" s="3">
        <v>0</v>
      </c>
      <c r="D24" s="17">
        <v>65.90339999999999</v>
      </c>
      <c r="E24" s="12">
        <v>13.017418032786892</v>
      </c>
      <c r="F24" s="12">
        <v>3.4426229508196733</v>
      </c>
      <c r="G24" s="18">
        <v>16.460040983606564</v>
      </c>
      <c r="H24" s="12">
        <v>262.52311797136065</v>
      </c>
      <c r="I24" s="12">
        <v>278.765813055582</v>
      </c>
      <c r="J24" s="18">
        <v>270.64446551347135</v>
      </c>
      <c r="K24" s="12">
        <v>344.8865589549672</v>
      </c>
      <c r="L24" s="12">
        <v>361.12925403918854</v>
      </c>
      <c r="M24" s="18">
        <v>353.0079064970779</v>
      </c>
      <c r="N24" s="12">
        <v>70.01614118209616</v>
      </c>
      <c r="O24" s="12">
        <v>70.9414793864852</v>
      </c>
      <c r="P24" s="12">
        <v>71.24053026366528</v>
      </c>
      <c r="Q24" s="20">
        <v>70.73271694408221</v>
      </c>
      <c r="R24" s="31">
        <v>0.6383325730232642</v>
      </c>
      <c r="S24" s="12">
        <f t="shared" si="0"/>
        <v>93.89002147198356</v>
      </c>
      <c r="T24" s="15">
        <v>6.109978528016441</v>
      </c>
      <c r="U24" s="3"/>
      <c r="V24" s="3"/>
      <c r="W24" s="13"/>
      <c r="X24" s="13"/>
      <c r="Z24" s="13"/>
      <c r="AA24" s="3"/>
      <c r="AB24" s="3"/>
      <c r="AC24" s="3"/>
      <c r="AD24" s="3"/>
    </row>
    <row r="25" spans="1:30" ht="12.75">
      <c r="A25" s="2"/>
      <c r="B25" s="3"/>
      <c r="C25" s="3">
        <v>5</v>
      </c>
      <c r="D25" s="17">
        <v>61.69679999999999</v>
      </c>
      <c r="E25" s="12">
        <v>12.802254098360661</v>
      </c>
      <c r="F25" s="12">
        <v>3.3350409836065578</v>
      </c>
      <c r="G25" s="18">
        <v>16.13729508196722</v>
      </c>
      <c r="H25" s="12">
        <v>261.6382321782595</v>
      </c>
      <c r="I25" s="12">
        <v>277.8809272624809</v>
      </c>
      <c r="J25" s="18">
        <v>269.7595797203702</v>
      </c>
      <c r="K25" s="12">
        <v>339.47232726022673</v>
      </c>
      <c r="L25" s="12">
        <v>355.71502234444813</v>
      </c>
      <c r="M25" s="18">
        <v>347.59367480233743</v>
      </c>
      <c r="N25" s="12">
        <v>77.51204918468099</v>
      </c>
      <c r="O25" s="12">
        <v>81.08112055799721</v>
      </c>
      <c r="P25" s="12">
        <v>82.43055763026979</v>
      </c>
      <c r="Q25" s="20">
        <v>80.34124245764933</v>
      </c>
      <c r="R25" s="31">
        <v>2.541357124621024</v>
      </c>
      <c r="S25" s="12">
        <f t="shared" si="0"/>
        <v>92.80177907780227</v>
      </c>
      <c r="T25" s="15">
        <v>7.198220922197736</v>
      </c>
      <c r="U25" s="3"/>
      <c r="V25" s="3"/>
      <c r="W25" s="3"/>
      <c r="Y25" s="3"/>
      <c r="Z25" s="3"/>
      <c r="AA25" s="3"/>
      <c r="AB25" s="3"/>
      <c r="AC25" s="3"/>
      <c r="AD25" s="3"/>
    </row>
    <row r="26" spans="1:30" ht="12.75">
      <c r="A26" s="2"/>
      <c r="B26" s="3"/>
      <c r="C26" s="3">
        <v>10</v>
      </c>
      <c r="D26" s="17">
        <v>58.892399999999995</v>
      </c>
      <c r="E26" s="12">
        <v>13.447745901639347</v>
      </c>
      <c r="F26" s="12">
        <v>3.6577868852459035</v>
      </c>
      <c r="G26" s="18">
        <v>17.105532786885252</v>
      </c>
      <c r="H26" s="12">
        <v>285.1313212523033</v>
      </c>
      <c r="I26" s="12">
        <v>290.54555294704375</v>
      </c>
      <c r="J26" s="18">
        <v>287.8384370996735</v>
      </c>
      <c r="K26" s="12">
        <v>361.12925403918854</v>
      </c>
      <c r="L26" s="12">
        <v>366.543485733929</v>
      </c>
      <c r="M26" s="18">
        <v>363.83636988655877</v>
      </c>
      <c r="N26" s="12">
        <v>68.76697413363644</v>
      </c>
      <c r="O26" s="12">
        <v>69.86142245806593</v>
      </c>
      <c r="P26" s="12">
        <v>72.59761892461076</v>
      </c>
      <c r="Q26" s="20">
        <v>70.40867183877104</v>
      </c>
      <c r="R26" s="31">
        <v>1.9730867421802332</v>
      </c>
      <c r="S26" s="12">
        <f t="shared" si="0"/>
        <v>92.49658167406918</v>
      </c>
      <c r="T26" s="15">
        <v>7.503418325930818</v>
      </c>
      <c r="U26" s="3"/>
      <c r="V26" s="3"/>
      <c r="W26" s="3"/>
      <c r="Y26" s="3"/>
      <c r="Z26" s="3"/>
      <c r="AA26" s="3"/>
      <c r="AB26" s="3"/>
      <c r="AC26" s="3"/>
      <c r="AD26" s="3"/>
    </row>
    <row r="27" spans="1:30" ht="12.75">
      <c r="A27" s="2"/>
      <c r="B27" s="3"/>
      <c r="C27" s="3">
        <v>15</v>
      </c>
      <c r="D27" s="17">
        <v>78.5232</v>
      </c>
      <c r="E27" s="12">
        <v>12.156762295081972</v>
      </c>
      <c r="F27" s="12">
        <v>3.5502049180327884</v>
      </c>
      <c r="G27" s="18">
        <v>15.70696721311476</v>
      </c>
      <c r="H27" s="12">
        <v>239.82792835237146</v>
      </c>
      <c r="I27" s="12">
        <v>256.07062343659294</v>
      </c>
      <c r="J27" s="18">
        <v>247.9492758944822</v>
      </c>
      <c r="K27" s="12">
        <v>334.0580955654862</v>
      </c>
      <c r="L27" s="12">
        <v>350.30079064970766</v>
      </c>
      <c r="M27" s="18">
        <v>342.17944310759697</v>
      </c>
      <c r="N27" s="12">
        <v>203.6592602840234</v>
      </c>
      <c r="O27" s="12">
        <v>230.31308059261576</v>
      </c>
      <c r="P27" s="12">
        <v>236.5077829511401</v>
      </c>
      <c r="Q27" s="20">
        <v>223.49337460925975</v>
      </c>
      <c r="R27" s="31">
        <v>17.453872138513717</v>
      </c>
      <c r="S27" s="12">
        <f t="shared" si="0"/>
        <v>92.98559733075996</v>
      </c>
      <c r="T27" s="15">
        <v>7.014402669240036</v>
      </c>
      <c r="U27" s="3"/>
      <c r="V27" s="3"/>
      <c r="W27" s="3"/>
      <c r="Y27" s="3"/>
      <c r="Z27" s="3"/>
      <c r="AA27" s="3"/>
      <c r="AB27" s="3"/>
      <c r="AC27" s="3"/>
      <c r="AD27" s="3"/>
    </row>
    <row r="28" spans="1:30" ht="12.75">
      <c r="A28" s="2"/>
      <c r="B28" s="3"/>
      <c r="C28" s="3">
        <v>20</v>
      </c>
      <c r="D28" s="17">
        <v>61.69679999999999</v>
      </c>
      <c r="E28" s="12">
        <v>13.232581967213118</v>
      </c>
      <c r="F28" s="12">
        <v>8.28381147540984</v>
      </c>
      <c r="G28" s="18">
        <v>21.516393442622956</v>
      </c>
      <c r="H28" s="12">
        <v>229.1879753439014</v>
      </c>
      <c r="I28" s="12">
        <v>261.6733655123443</v>
      </c>
      <c r="J28" s="18">
        <v>245.43067042812282</v>
      </c>
      <c r="K28" s="12">
        <v>312.40116878652435</v>
      </c>
      <c r="L28" s="12">
        <v>344.8865589549672</v>
      </c>
      <c r="M28" s="18">
        <v>328.6438638707458</v>
      </c>
      <c r="N28" s="12">
        <v>89.09316565624722</v>
      </c>
      <c r="O28" s="12">
        <v>90.59079683122862</v>
      </c>
      <c r="P28" s="12">
        <v>96.32144657274218</v>
      </c>
      <c r="Q28" s="20">
        <v>92.00180302007267</v>
      </c>
      <c r="R28" s="31">
        <v>3.815129761968488</v>
      </c>
      <c r="S28" s="12">
        <f t="shared" si="0"/>
        <v>89.04097342968197</v>
      </c>
      <c r="T28" s="15">
        <v>10.959026570318025</v>
      </c>
      <c r="U28" s="3"/>
      <c r="V28" s="3"/>
      <c r="W28" s="3"/>
      <c r="Y28" s="3"/>
      <c r="Z28" s="3"/>
      <c r="AA28" s="3"/>
      <c r="AB28" s="3"/>
      <c r="AC28" s="3"/>
      <c r="AD28" s="3"/>
    </row>
    <row r="29" spans="1:30" ht="12.75">
      <c r="A29" s="2"/>
      <c r="B29" s="3"/>
      <c r="C29" s="3">
        <v>30</v>
      </c>
      <c r="D29" s="17">
        <v>72.91439999999999</v>
      </c>
      <c r="E29" s="12">
        <v>13.017418032786892</v>
      </c>
      <c r="F29" s="12">
        <v>2.47438524590164</v>
      </c>
      <c r="G29" s="18">
        <v>15.491803278688533</v>
      </c>
      <c r="H29" s="12">
        <v>234.82342889731675</v>
      </c>
      <c r="I29" s="12">
        <v>240.2376605920572</v>
      </c>
      <c r="J29" s="18">
        <v>237.530544744687</v>
      </c>
      <c r="K29" s="12">
        <v>323.2296321760053</v>
      </c>
      <c r="L29" s="12">
        <v>328.64386387074575</v>
      </c>
      <c r="M29" s="18">
        <v>325.9367480233755</v>
      </c>
      <c r="N29" s="12">
        <v>77.64996730275588</v>
      </c>
      <c r="O29" s="12">
        <v>78.87336251593821</v>
      </c>
      <c r="P29" s="12">
        <v>81.69611016035454</v>
      </c>
      <c r="Q29" s="20">
        <v>79.4064799930162</v>
      </c>
      <c r="R29" s="31">
        <v>2.0750852245873905</v>
      </c>
      <c r="S29" s="12">
        <f t="shared" si="0"/>
        <v>90.10092526854721</v>
      </c>
      <c r="T29" s="15">
        <v>9.89907473145278</v>
      </c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2.75">
      <c r="A30" s="2"/>
      <c r="B30" s="3"/>
      <c r="C30" s="3">
        <v>40</v>
      </c>
      <c r="D30" s="17">
        <v>70.11</v>
      </c>
      <c r="E30" s="12">
        <v>5.4866803278688545</v>
      </c>
      <c r="F30" s="12">
        <v>1.8288934426229515</v>
      </c>
      <c r="G30" s="18">
        <v>7.315573770491806</v>
      </c>
      <c r="H30" s="12">
        <v>262.0467534897349</v>
      </c>
      <c r="I30" s="12">
        <v>278.2894485739563</v>
      </c>
      <c r="J30" s="18">
        <v>270.1681010318456</v>
      </c>
      <c r="K30" s="12">
        <v>339.47232726022673</v>
      </c>
      <c r="L30" s="12">
        <v>355.71502234444813</v>
      </c>
      <c r="M30" s="18">
        <v>347.59367480233743</v>
      </c>
      <c r="N30" s="12">
        <v>71.10427925525248</v>
      </c>
      <c r="O30" s="12">
        <v>71.3688650105951</v>
      </c>
      <c r="P30" s="12">
        <v>74.45092311410943</v>
      </c>
      <c r="Q30" s="20">
        <v>72.30802245998566</v>
      </c>
      <c r="R30" s="31">
        <v>1.860515739134124</v>
      </c>
      <c r="S30" s="12">
        <f t="shared" si="0"/>
        <v>90.64383912966387</v>
      </c>
      <c r="T30" s="15">
        <v>9.35616087033613</v>
      </c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12.75">
      <c r="A31" s="2"/>
      <c r="B31" s="3"/>
      <c r="C31" s="3">
        <v>60</v>
      </c>
      <c r="D31" s="17">
        <v>75.71879999999999</v>
      </c>
      <c r="E31" s="12">
        <v>11.94159836065574</v>
      </c>
      <c r="F31" s="12">
        <v>2.151639344262296</v>
      </c>
      <c r="G31" s="18">
        <v>14.093237704918037</v>
      </c>
      <c r="H31" s="12">
        <v>249.6602895553087</v>
      </c>
      <c r="I31" s="12">
        <v>276.731448029011</v>
      </c>
      <c r="J31" s="18">
        <v>263.1958687921599</v>
      </c>
      <c r="K31" s="12">
        <v>339.47232726022673</v>
      </c>
      <c r="L31" s="12">
        <v>366.543485733929</v>
      </c>
      <c r="M31" s="18">
        <v>353.0079064970779</v>
      </c>
      <c r="N31" s="12">
        <v>67.02698423294898</v>
      </c>
      <c r="O31" s="12">
        <v>69.09025625828203</v>
      </c>
      <c r="P31" s="12">
        <v>70.7791593139168</v>
      </c>
      <c r="Q31" s="20">
        <v>68.96546660171593</v>
      </c>
      <c r="R31" s="31">
        <v>1.8791976488251187</v>
      </c>
      <c r="S31" s="12">
        <f t="shared" si="0"/>
        <v>91.7842512631854</v>
      </c>
      <c r="T31" s="15">
        <v>8.215748736814604</v>
      </c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2.75">
      <c r="A32" s="2"/>
      <c r="B32" s="3"/>
      <c r="C32" s="3">
        <v>80</v>
      </c>
      <c r="D32" s="17">
        <v>95.3496</v>
      </c>
      <c r="E32" s="12">
        <v>10.435450819672134</v>
      </c>
      <c r="F32" s="12">
        <v>4.0881147540983624</v>
      </c>
      <c r="G32" s="18">
        <v>14.523565573770497</v>
      </c>
      <c r="H32" s="12">
        <v>218.77069829697524</v>
      </c>
      <c r="I32" s="12">
        <v>229.59916168645623</v>
      </c>
      <c r="J32" s="18">
        <v>224.18492999171576</v>
      </c>
      <c r="K32" s="12">
        <v>328.64386387074575</v>
      </c>
      <c r="L32" s="12">
        <v>339.47232726022673</v>
      </c>
      <c r="M32" s="18">
        <v>334.05809556548627</v>
      </c>
      <c r="N32" s="12">
        <v>115.53566890263657</v>
      </c>
      <c r="O32" s="12">
        <v>119.5904771322324</v>
      </c>
      <c r="P32" s="12">
        <v>120.1944344459546</v>
      </c>
      <c r="Q32" s="20">
        <v>118.44019349360786</v>
      </c>
      <c r="R32" s="31">
        <v>2.5334538546939402</v>
      </c>
      <c r="S32" s="12">
        <f t="shared" si="0"/>
        <v>90.82799187055421</v>
      </c>
      <c r="T32" s="15">
        <v>9.172008129445791</v>
      </c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2.75">
      <c r="A33" s="2"/>
      <c r="B33" s="3"/>
      <c r="C33" s="3">
        <v>100</v>
      </c>
      <c r="D33" s="17">
        <v>117.78479999999999</v>
      </c>
      <c r="E33" s="12">
        <v>7.20799180327869</v>
      </c>
      <c r="F33" s="12">
        <v>1.3985655737704918</v>
      </c>
      <c r="G33" s="18">
        <v>8.606557377049182</v>
      </c>
      <c r="H33" s="12">
        <v>267.22328683058197</v>
      </c>
      <c r="I33" s="12">
        <v>278.0517502200629</v>
      </c>
      <c r="J33" s="18">
        <v>272.63751852532243</v>
      </c>
      <c r="K33" s="12">
        <v>393.61464420763116</v>
      </c>
      <c r="L33" s="12">
        <v>404.4431075971121</v>
      </c>
      <c r="M33" s="18">
        <v>399.0288759023716</v>
      </c>
      <c r="N33" s="12">
        <v>524.6472405694292</v>
      </c>
      <c r="O33" s="12">
        <v>537.1489068400925</v>
      </c>
      <c r="P33" s="12">
        <v>538.4427806278442</v>
      </c>
      <c r="Q33" s="20">
        <v>533.4129760124553</v>
      </c>
      <c r="R33" s="31">
        <v>7.618865777628197</v>
      </c>
      <c r="S33" s="12">
        <f t="shared" si="0"/>
        <v>73.23650519484899</v>
      </c>
      <c r="T33" s="15">
        <v>26.763494805151012</v>
      </c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2.75">
      <c r="A34" s="7"/>
      <c r="B34" s="8"/>
      <c r="C34" s="8">
        <v>120</v>
      </c>
      <c r="D34" s="34">
        <v>196.30800000000002</v>
      </c>
      <c r="E34" s="27">
        <v>5.701844262295084</v>
      </c>
      <c r="F34" s="27">
        <v>1.613729508196722</v>
      </c>
      <c r="G34" s="30">
        <v>7.315573770491806</v>
      </c>
      <c r="H34" s="27">
        <v>233.304923995063</v>
      </c>
      <c r="I34" s="27">
        <v>244.133387384544</v>
      </c>
      <c r="J34" s="30">
        <v>238.7191556898035</v>
      </c>
      <c r="K34" s="27">
        <v>436.9284977655548</v>
      </c>
      <c r="L34" s="27">
        <v>447.7569611550358</v>
      </c>
      <c r="M34" s="30">
        <v>442.34272946029535</v>
      </c>
      <c r="N34" s="27">
        <v>2609.1043150426017</v>
      </c>
      <c r="O34" s="27">
        <v>2621.3120382022694</v>
      </c>
      <c r="P34" s="27">
        <v>2522.713798780679</v>
      </c>
      <c r="Q34" s="29">
        <v>2584.37671734185</v>
      </c>
      <c r="R34" s="32">
        <v>53.74936065012882</v>
      </c>
      <c r="S34" s="27" t="s">
        <v>18</v>
      </c>
      <c r="T34" s="28" t="s">
        <v>18</v>
      </c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2.75">
      <c r="A35" s="2"/>
      <c r="B35" s="3"/>
      <c r="C35" s="3"/>
      <c r="D35" s="17"/>
      <c r="E35" s="12"/>
      <c r="F35" s="12"/>
      <c r="G35" s="18"/>
      <c r="H35" s="12"/>
      <c r="I35" s="12"/>
      <c r="J35" s="18"/>
      <c r="K35" s="12"/>
      <c r="L35" s="12"/>
      <c r="M35" s="18"/>
      <c r="N35" s="3"/>
      <c r="O35" s="3"/>
      <c r="P35" s="3"/>
      <c r="Q35" s="3"/>
      <c r="R35" s="16"/>
      <c r="S35" s="12"/>
      <c r="T35" s="21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2.75">
      <c r="A36" s="2" t="s">
        <v>3</v>
      </c>
      <c r="B36" s="3">
        <v>20</v>
      </c>
      <c r="C36" s="3" t="s">
        <v>4</v>
      </c>
      <c r="D36" s="17">
        <v>44.8704</v>
      </c>
      <c r="E36" s="12">
        <f>G36-F36</f>
        <v>20.440573770491813</v>
      </c>
      <c r="F36" s="12">
        <v>6.454918032786888</v>
      </c>
      <c r="G36" s="18">
        <v>26.895491803278702</v>
      </c>
      <c r="H36" s="12">
        <v>235.22104528850522</v>
      </c>
      <c r="I36" s="12">
        <v>273.1206671516885</v>
      </c>
      <c r="J36" s="18">
        <v>254.1708562200969</v>
      </c>
      <c r="K36" s="12">
        <v>306.98693709178394</v>
      </c>
      <c r="L36" s="12">
        <v>344.8865589549672</v>
      </c>
      <c r="M36" s="18">
        <v>325.93674802337557</v>
      </c>
      <c r="N36" s="13">
        <v>64.86219893881736</v>
      </c>
      <c r="O36" s="13">
        <v>97.74747265652907</v>
      </c>
      <c r="P36" s="3"/>
      <c r="Q36" s="13">
        <v>78.10245324142414</v>
      </c>
      <c r="R36" s="16"/>
      <c r="S36" s="12">
        <f t="shared" si="0"/>
        <v>80.44861640606644</v>
      </c>
      <c r="T36" s="15">
        <v>19.551383593933558</v>
      </c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2.75">
      <c r="A37" s="2"/>
      <c r="B37" s="3"/>
      <c r="C37" s="3" t="s">
        <v>26</v>
      </c>
      <c r="D37" s="17">
        <v>39.2616</v>
      </c>
      <c r="E37" s="12">
        <f>G37-F37</f>
        <v>19.149590163934434</v>
      </c>
      <c r="F37" s="12">
        <v>10.54303278688525</v>
      </c>
      <c r="G37" s="18">
        <v>29.692622950819683</v>
      </c>
      <c r="H37" s="12">
        <v>205.54732397252155</v>
      </c>
      <c r="I37" s="12">
        <v>210.96155566726202</v>
      </c>
      <c r="J37" s="18">
        <v>208.2544398198918</v>
      </c>
      <c r="K37" s="12">
        <v>274.5015469233412</v>
      </c>
      <c r="L37" s="12">
        <v>279.9157786180817</v>
      </c>
      <c r="M37" s="18">
        <v>277.20866277071144</v>
      </c>
      <c r="N37" s="13">
        <v>54.803357624504734</v>
      </c>
      <c r="O37" s="13">
        <v>59.04128131333166</v>
      </c>
      <c r="P37" s="3"/>
      <c r="Q37" s="13">
        <v>56.84759756032255</v>
      </c>
      <c r="R37" s="16"/>
      <c r="S37" s="12">
        <f t="shared" si="0"/>
        <v>80.59585663273356</v>
      </c>
      <c r="T37" s="15">
        <v>19.404143367266435</v>
      </c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2.75">
      <c r="A38" s="2"/>
      <c r="B38" s="3"/>
      <c r="C38" s="3" t="s">
        <v>27</v>
      </c>
      <c r="D38" s="17">
        <v>61.69679999999999</v>
      </c>
      <c r="E38" s="12">
        <f>G38-F38</f>
        <v>17.428278688524596</v>
      </c>
      <c r="F38" s="12">
        <v>6.885245901639347</v>
      </c>
      <c r="G38" s="18">
        <v>24.313524590163944</v>
      </c>
      <c r="H38" s="12">
        <v>229.09796004373064</v>
      </c>
      <c r="I38" s="12">
        <v>258.8762343648033</v>
      </c>
      <c r="J38" s="18">
        <v>243.987097204267</v>
      </c>
      <c r="K38" s="12">
        <v>315.1082846338946</v>
      </c>
      <c r="L38" s="12">
        <v>344.8865589549672</v>
      </c>
      <c r="M38" s="18">
        <v>329.9974217944309</v>
      </c>
      <c r="N38" s="13">
        <v>47.700757064686165</v>
      </c>
      <c r="O38" s="13">
        <v>49.46064256606617</v>
      </c>
      <c r="P38" s="3"/>
      <c r="Q38" s="13">
        <v>48.565745665273525</v>
      </c>
      <c r="R38" s="16"/>
      <c r="S38" s="12">
        <f t="shared" si="0"/>
        <v>77.1059667289085</v>
      </c>
      <c r="T38" s="15">
        <v>22.894033271091494</v>
      </c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12.75">
      <c r="A39" s="2"/>
      <c r="B39" s="3"/>
      <c r="C39" s="3"/>
      <c r="D39" s="17"/>
      <c r="E39" s="12"/>
      <c r="F39" s="12"/>
      <c r="G39" s="18"/>
      <c r="H39" s="12"/>
      <c r="I39" s="12"/>
      <c r="J39" s="18"/>
      <c r="K39" s="12"/>
      <c r="L39" s="12"/>
      <c r="M39" s="18"/>
      <c r="N39" s="3"/>
      <c r="O39" s="3"/>
      <c r="P39" s="3"/>
      <c r="Q39" s="3"/>
      <c r="R39" s="16"/>
      <c r="S39" s="12"/>
      <c r="T39" s="21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12.75">
      <c r="A40" s="2"/>
      <c r="B40" s="3">
        <v>23</v>
      </c>
      <c r="C40" s="3">
        <v>0</v>
      </c>
      <c r="D40" s="17">
        <v>67.3056</v>
      </c>
      <c r="E40" s="12">
        <v>20.44057377049181</v>
      </c>
      <c r="F40" s="12">
        <v>6.132172131147543</v>
      </c>
      <c r="G40" s="18">
        <v>26.57274590163935</v>
      </c>
      <c r="H40" s="12">
        <v>186.0374327164423</v>
      </c>
      <c r="I40" s="12">
        <v>207.69435949540411</v>
      </c>
      <c r="J40" s="18">
        <v>196.8658961059232</v>
      </c>
      <c r="K40" s="12">
        <v>279.9157786180817</v>
      </c>
      <c r="L40" s="12">
        <v>301.5727053970435</v>
      </c>
      <c r="M40" s="18">
        <v>290.74424200756255</v>
      </c>
      <c r="N40" s="12">
        <v>36.18867965676266</v>
      </c>
      <c r="O40" s="12">
        <v>36.647384718306334</v>
      </c>
      <c r="P40" s="12">
        <v>38.382761320969124</v>
      </c>
      <c r="Q40" s="12">
        <v>37.07294189867937</v>
      </c>
      <c r="R40" s="18">
        <v>1.1572911356384716</v>
      </c>
      <c r="S40" s="12">
        <f t="shared" si="0"/>
        <v>59.25220082600104</v>
      </c>
      <c r="T40" s="15">
        <v>40.74779917399896</v>
      </c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12.75">
      <c r="A41" s="2"/>
      <c r="B41" s="3"/>
      <c r="C41" s="3">
        <v>5</v>
      </c>
      <c r="D41" s="17">
        <v>50.47919999999999</v>
      </c>
      <c r="E41" s="12">
        <v>20.548155737704924</v>
      </c>
      <c r="F41" s="12">
        <v>12.80225409836066</v>
      </c>
      <c r="G41" s="18">
        <v>33.35040983606558</v>
      </c>
      <c r="H41" s="12">
        <v>179.8434736977947</v>
      </c>
      <c r="I41" s="12">
        <v>179.8434736977947</v>
      </c>
      <c r="J41" s="18">
        <v>179.8434736977947</v>
      </c>
      <c r="K41" s="12">
        <v>263.6730835338603</v>
      </c>
      <c r="L41" s="12">
        <v>263.6730835338603</v>
      </c>
      <c r="M41" s="18">
        <v>263.6730835338603</v>
      </c>
      <c r="N41" s="12">
        <v>36.235961133102336</v>
      </c>
      <c r="O41" s="12">
        <v>37.405638500900885</v>
      </c>
      <c r="P41" s="12">
        <v>40.82370849321728</v>
      </c>
      <c r="Q41" s="12">
        <v>38.1551027090735</v>
      </c>
      <c r="R41" s="18">
        <v>2.3839313978298424</v>
      </c>
      <c r="S41" s="12">
        <f t="shared" si="0"/>
        <v>64.49543575557026</v>
      </c>
      <c r="T41" s="15">
        <v>35.504564244429744</v>
      </c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12.75">
      <c r="A42" s="2"/>
      <c r="B42" s="3"/>
      <c r="C42" s="3">
        <v>10</v>
      </c>
      <c r="D42" s="17">
        <v>61.69679999999999</v>
      </c>
      <c r="E42" s="12">
        <v>19.04200819672132</v>
      </c>
      <c r="F42" s="12">
        <v>10.435450819672134</v>
      </c>
      <c r="G42" s="18">
        <v>29.477459016393453</v>
      </c>
      <c r="H42" s="12">
        <v>199.56998299116904</v>
      </c>
      <c r="I42" s="12">
        <v>207.69133053327974</v>
      </c>
      <c r="J42" s="18">
        <v>203.63065676222442</v>
      </c>
      <c r="K42" s="12">
        <v>290.7442420075625</v>
      </c>
      <c r="L42" s="12">
        <v>298.8655895496732</v>
      </c>
      <c r="M42" s="18">
        <v>294.80491577861784</v>
      </c>
      <c r="N42" s="12">
        <v>40.181567283073825</v>
      </c>
      <c r="O42" s="12">
        <v>43.17763158357181</v>
      </c>
      <c r="P42" s="12">
        <v>43.22359366656038</v>
      </c>
      <c r="Q42" s="12">
        <v>42.19426417773534</v>
      </c>
      <c r="R42" s="18">
        <v>1.7431981300479686</v>
      </c>
      <c r="S42" s="12">
        <f t="shared" si="0"/>
        <v>59.00477565879569</v>
      </c>
      <c r="T42" s="15">
        <v>40.99522434120431</v>
      </c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ht="12.75">
      <c r="A43" s="2"/>
      <c r="B43" s="3"/>
      <c r="C43" s="3">
        <v>15</v>
      </c>
      <c r="D43" s="17">
        <v>50.47919999999999</v>
      </c>
      <c r="E43" s="12">
        <v>17.105532786885252</v>
      </c>
      <c r="F43" s="12">
        <v>13.017418032786889</v>
      </c>
      <c r="G43" s="18">
        <v>30.12295081967214</v>
      </c>
      <c r="H43" s="12">
        <v>248.0417130510736</v>
      </c>
      <c r="I43" s="12">
        <v>248.0417130510736</v>
      </c>
      <c r="J43" s="18">
        <v>248.0417130510736</v>
      </c>
      <c r="K43" s="12">
        <v>328.64386387074575</v>
      </c>
      <c r="L43" s="12">
        <v>328.64386387074575</v>
      </c>
      <c r="M43" s="18">
        <v>328.64386387074575</v>
      </c>
      <c r="N43" s="12">
        <v>45.628763033952026</v>
      </c>
      <c r="O43" s="12">
        <v>47.68693901370035</v>
      </c>
      <c r="P43" s="12">
        <v>49.63654540721022</v>
      </c>
      <c r="Q43" s="12">
        <v>47.650749151620865</v>
      </c>
      <c r="R43" s="18">
        <v>2.0041362646879364</v>
      </c>
      <c r="S43" s="12">
        <f t="shared" si="0"/>
        <v>52.61892215137345</v>
      </c>
      <c r="T43" s="15">
        <v>47.38107784862655</v>
      </c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12.75">
      <c r="A44" s="2"/>
      <c r="B44" s="3"/>
      <c r="C44" s="3">
        <v>20</v>
      </c>
      <c r="D44" s="17">
        <v>117.78479999999999</v>
      </c>
      <c r="E44" s="12">
        <v>18.39651639344263</v>
      </c>
      <c r="F44" s="12">
        <v>8.498975409836069</v>
      </c>
      <c r="G44" s="18">
        <v>26.895491803278702</v>
      </c>
      <c r="H44" s="12">
        <v>167.72087698324566</v>
      </c>
      <c r="I44" s="12">
        <v>200.2062671516885</v>
      </c>
      <c r="J44" s="18">
        <v>183.96357206746714</v>
      </c>
      <c r="K44" s="12">
        <v>312.40116878652435</v>
      </c>
      <c r="L44" s="12">
        <v>344.8865589549672</v>
      </c>
      <c r="M44" s="18">
        <v>328.6438638707458</v>
      </c>
      <c r="N44" s="12">
        <v>38.1231095176329</v>
      </c>
      <c r="O44" s="12">
        <v>38.89252816032543</v>
      </c>
      <c r="P44" s="12">
        <v>41.249413593715396</v>
      </c>
      <c r="Q44" s="12">
        <v>39.42168375722457</v>
      </c>
      <c r="R44" s="18">
        <v>1.6289409222959867</v>
      </c>
      <c r="S44" s="12">
        <f t="shared" si="0"/>
        <v>62.38596671831008</v>
      </c>
      <c r="T44" s="15">
        <v>37.61403328168992</v>
      </c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ht="13.5" thickBot="1">
      <c r="A45" s="22"/>
      <c r="B45" s="23"/>
      <c r="C45" s="23">
        <v>30</v>
      </c>
      <c r="D45" s="35">
        <v>61.69679999999999</v>
      </c>
      <c r="E45" s="24">
        <v>19.25717213114755</v>
      </c>
      <c r="F45" s="24">
        <v>11.94159836065574</v>
      </c>
      <c r="G45" s="33">
        <v>31.198770491803288</v>
      </c>
      <c r="H45" s="24">
        <v>262.8194518526449</v>
      </c>
      <c r="I45" s="24">
        <v>273.6479152421257</v>
      </c>
      <c r="J45" s="33">
        <v>268.2336835473853</v>
      </c>
      <c r="K45" s="24">
        <v>355.71502234444813</v>
      </c>
      <c r="L45" s="24">
        <v>366.543485733929</v>
      </c>
      <c r="M45" s="33">
        <v>361.1292540391886</v>
      </c>
      <c r="N45" s="24">
        <v>29.296634814499836</v>
      </c>
      <c r="O45" s="24">
        <v>29.47278836412283</v>
      </c>
      <c r="P45" s="24">
        <v>30.13282909027578</v>
      </c>
      <c r="Q45" s="24">
        <v>29.634084089632818</v>
      </c>
      <c r="R45" s="33">
        <v>0.4408145301721409</v>
      </c>
      <c r="S45" s="24">
        <f t="shared" si="0"/>
        <v>65.50282463456993</v>
      </c>
      <c r="T45" s="25">
        <v>34.49717536543007</v>
      </c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</sheetData>
  <mergeCells count="5">
    <mergeCell ref="S1:T1"/>
    <mergeCell ref="N1:R1"/>
    <mergeCell ref="E1:G1"/>
    <mergeCell ref="H1:J1"/>
    <mergeCell ref="K1:M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VAN DEN BROECK</dc:creator>
  <cp:keywords/>
  <dc:description/>
  <cp:lastModifiedBy>Langlade</cp:lastModifiedBy>
  <dcterms:created xsi:type="dcterms:W3CDTF">2003-11-13T10:50:40Z</dcterms:created>
  <dcterms:modified xsi:type="dcterms:W3CDTF">2004-06-14T08:20:17Z</dcterms:modified>
  <cp:category/>
  <cp:version/>
  <cp:contentType/>
  <cp:contentStatus/>
</cp:coreProperties>
</file>