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<sst xmlns="http://schemas.openxmlformats.org/spreadsheetml/2006/main" count="38" uniqueCount="32">
  <si>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Depth</t>
  </si>
  <si>
    <t>(m)</t>
  </si>
  <si>
    <t>DIAPALIS 3</t>
  </si>
  <si>
    <t>Moyenne</t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</si>
  <si>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</si>
  <si>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</si>
  <si>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</si>
  <si>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</si>
  <si>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</si>
  <si>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</si>
  <si>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</si>
  <si>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</si>
  <si>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</si>
  <si>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</si>
  <si>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</si>
  <si>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</si>
  <si>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</si>
  <si>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</si>
  <si>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</si>
  <si>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t>f'ratio</t>
  </si>
  <si>
    <t>f ratio</t>
  </si>
  <si>
    <t>LAGON</t>
  </si>
  <si>
    <t>r NH4</t>
  </si>
  <si>
    <t>r NO3</t>
  </si>
  <si>
    <t>r N2</t>
  </si>
  <si>
    <r>
      <t>(mgC m</t>
    </r>
    <r>
      <rPr>
        <vertAlign val="superscript"/>
        <sz val="12"/>
        <color indexed="48"/>
        <rFont val="Comic Sans MS"/>
        <family val="4"/>
      </rPr>
      <t xml:space="preserve">-3 </t>
    </r>
    <r>
      <rPr>
        <sz val="12"/>
        <color indexed="48"/>
        <rFont val="Comic Sans MS"/>
        <family val="4"/>
      </rPr>
      <t>j</t>
    </r>
    <r>
      <rPr>
        <vertAlign val="superscript"/>
        <sz val="12"/>
        <color indexed="48"/>
        <rFont val="Comic Sans MS"/>
        <family val="4"/>
      </rPr>
      <t>-1</t>
    </r>
    <r>
      <rPr>
        <sz val="12"/>
        <color indexed="48"/>
        <rFont val="Comic Sans MS"/>
        <family val="4"/>
      </rPr>
      <t>)</t>
    </r>
  </si>
  <si>
    <r>
      <t>nM.d</t>
    </r>
    <r>
      <rPr>
        <vertAlign val="superscript"/>
        <sz val="10"/>
        <color indexed="60"/>
        <rFont val="Comic Sans MS"/>
        <family val="4"/>
      </rPr>
      <t>-1</t>
    </r>
  </si>
  <si>
    <r>
      <t>nM.d</t>
    </r>
    <r>
      <rPr>
        <vertAlign val="superscript"/>
        <sz val="10"/>
        <color indexed="11"/>
        <rFont val="Comic Sans MS"/>
        <family val="4"/>
      </rPr>
      <t>-1</t>
    </r>
  </si>
  <si>
    <r>
      <t>nM.d</t>
    </r>
    <r>
      <rPr>
        <vertAlign val="superscript"/>
        <sz val="10"/>
        <color indexed="40"/>
        <rFont val="Comic Sans MS"/>
        <family val="4"/>
      </rPr>
      <t>-1</t>
    </r>
  </si>
  <si>
    <t>21°95 S</t>
  </si>
  <si>
    <t>166°75E</t>
  </si>
  <si>
    <t>STATION 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</si>
</sst>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</numFmts>
  <fonts count="51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10"/>
      <color indexed="10"/>
      <name val="MS Sans Serif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sz val="8.75"/>
      <color indexed="12"/>
      <name val="Arial"/>
      <family val="2"/>
    </font>
    <font>
      <vertAlign val="superscript"/>
      <sz val="8.75"/>
      <color indexed="12"/>
      <name val="Arial"/>
      <family val="2"/>
    </font>
    <font>
      <sz val="10"/>
      <color indexed="12"/>
      <name val="Arial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4"/>
      <name val="Arial"/>
      <family val="0"/>
    </font>
    <font>
      <sz val="4.25"/>
      <name val="Arial"/>
      <family val="0"/>
    </font>
    <font>
      <sz val="4.75"/>
      <name val="Arial"/>
      <family val="0"/>
    </font>
    <font>
      <b/>
      <sz val="9.5"/>
      <name val="Arial"/>
      <family val="2"/>
    </font>
    <font>
      <sz val="9.5"/>
      <name val="Arial"/>
      <family val="2"/>
    </font>
    <font>
      <sz val="10"/>
      <color indexed="8"/>
      <name val="MS Sans Serif"/>
      <family val="2"/>
    </font>
    <font>
      <sz val="10"/>
      <color indexed="57"/>
      <name val="Arial"/>
      <family val="0"/>
    </font>
    <font>
      <b/>
      <sz val="8.5"/>
      <color indexed="57"/>
      <name val="Arial"/>
      <family val="2"/>
    </font>
    <font>
      <sz val="10"/>
      <color indexed="14"/>
      <name val="Arial"/>
      <family val="0"/>
    </font>
    <font>
      <b/>
      <sz val="8.5"/>
      <color indexed="14"/>
      <name val="Arial"/>
      <family val="2"/>
    </font>
    <font>
      <b/>
      <sz val="8"/>
      <color indexed="12"/>
      <name val="Arial"/>
      <family val="2"/>
    </font>
    <font>
      <sz val="10"/>
      <color indexed="60"/>
      <name val="Arial"/>
      <family val="0"/>
    </font>
    <font>
      <sz val="10"/>
      <color indexed="60"/>
      <name val="MS Sans Serif"/>
      <family val="2"/>
    </font>
    <font>
      <sz val="10"/>
      <color indexed="50"/>
      <name val="Arial"/>
      <family val="0"/>
    </font>
    <font>
      <sz val="10"/>
      <color indexed="40"/>
      <name val="Arial"/>
      <family val="0"/>
    </font>
    <font>
      <sz val="10"/>
      <color indexed="10"/>
      <name val="Comic Sans MS"/>
      <family val="4"/>
    </font>
    <font>
      <sz val="10"/>
      <color indexed="48"/>
      <name val="Comic Sans MS"/>
      <family val="4"/>
    </font>
    <font>
      <sz val="12"/>
      <color indexed="12"/>
      <name val="Comic Sans MS"/>
      <family val="4"/>
    </font>
    <font>
      <sz val="10"/>
      <name val="Comic Sans MS"/>
      <family val="4"/>
    </font>
    <font>
      <sz val="12"/>
      <color indexed="10"/>
      <name val="Comic Sans MS"/>
      <family val="4"/>
    </font>
    <font>
      <sz val="10"/>
      <color indexed="60"/>
      <name val="Comic Sans MS"/>
      <family val="4"/>
    </font>
    <font>
      <sz val="10"/>
      <color indexed="11"/>
      <name val="Comic Sans MS"/>
      <family val="4"/>
    </font>
    <font>
      <sz val="10"/>
      <color indexed="40"/>
      <name val="Comic Sans MS"/>
      <family val="4"/>
    </font>
    <font>
      <sz val="12"/>
      <color indexed="48"/>
      <name val="Comic Sans MS"/>
      <family val="4"/>
    </font>
    <font>
      <vertAlign val="superscript"/>
      <sz val="12"/>
      <color indexed="48"/>
      <name val="Comic Sans MS"/>
      <family val="4"/>
    </font>
    <font>
      <sz val="8"/>
      <color indexed="12"/>
      <name val="Comic Sans MS"/>
      <family val="4"/>
    </font>
    <font>
      <sz val="8"/>
      <name val="Comic Sans MS"/>
      <family val="4"/>
    </font>
    <font>
      <sz val="8"/>
      <color indexed="10"/>
      <name val="Comic Sans MS"/>
      <family val="4"/>
    </font>
    <font>
      <vertAlign val="superscript"/>
      <sz val="10"/>
      <color indexed="60"/>
      <name val="Comic Sans MS"/>
      <family val="4"/>
    </font>
    <font>
      <vertAlign val="superscript"/>
      <sz val="10"/>
      <color indexed="11"/>
      <name val="Comic Sans MS"/>
      <family val="4"/>
    </font>
    <font>
      <vertAlign val="superscript"/>
      <sz val="10"/>
      <color indexed="40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78" fontId="1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5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78" fontId="15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4" fontId="23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74" fontId="23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178" fontId="15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26" fillId="0" borderId="2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0" fontId="35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7" fillId="2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vertical="center"/>
    </xf>
    <xf numFmtId="0" fontId="39" fillId="0" borderId="6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/>
    </xf>
    <xf numFmtId="0" fontId="43" fillId="0" borderId="4" xfId="0" applyFont="1" applyBorder="1" applyAlignment="1">
      <alignment horizontal="center"/>
    </xf>
    <xf numFmtId="0" fontId="44" fillId="0" borderId="5" xfId="0" applyFont="1" applyBorder="1" applyAlignment="1">
      <alignment/>
    </xf>
    <xf numFmtId="0" fontId="45" fillId="2" borderId="2" xfId="0" applyFont="1" applyFill="1" applyBorder="1" applyAlignment="1">
      <alignment horizontal="center"/>
    </xf>
    <xf numFmtId="0" fontId="38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8" xfId="0" applyFont="1" applyBorder="1" applyAlignment="1">
      <alignment/>
    </xf>
    <xf numFmtId="0" fontId="26" fillId="0" borderId="9" xfId="0" applyFont="1" applyBorder="1" applyAlignment="1">
      <alignment/>
    </xf>
    <xf numFmtId="174" fontId="23" fillId="0" borderId="2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50" fillId="0" borderId="0" xfId="0" applyFont="1" applyAlignment="1">
      <alignment/>
    </xf>
    <xf numFmtId="2" fontId="9" fillId="0" borderId="1" xfId="0" applyNumberFormat="1" applyFont="1" applyBorder="1" applyAlignment="1">
      <alignment horizontal="center"/>
    </xf>
    <xf numFmtId="2" fontId="33" fillId="0" borderId="1" xfId="0" applyNumberFormat="1" applyFont="1" applyBorder="1" applyAlignment="1">
      <alignment horizontal="center"/>
    </xf>
    <xf numFmtId="178" fontId="29" fillId="0" borderId="1" xfId="0" applyNumberFormat="1" applyFont="1" applyBorder="1" applyAlignment="1">
      <alignment horizontal="center"/>
    </xf>
    <xf numFmtId="178" fontId="31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/>
    </xf>
    <xf numFmtId="178" fontId="30" fillId="2" borderId="1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14" fontId="5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Feuil1!$E$14:$E$38</c:f>
              <c:numCache/>
            </c:numRef>
          </c:xVal>
          <c:yVal>
            <c:numRef>
              <c:f>Feuil1!$G$14:$G$38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Feuil1!$E$14:$E$38</c:f>
              <c:numCache/>
            </c:numRef>
          </c:xVal>
          <c:yVal>
            <c:numRef>
              <c:f>Feuil1!$H$14:$H$38</c:f>
              <c:numCache/>
            </c:numRef>
          </c:yVal>
          <c:smooth val="0"/>
        </c:ser>
        <c:axId val="54752774"/>
        <c:axId val="23012919"/>
      </c:scatterChart>
      <c:valAx>
        <c:axId val="5475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012919"/>
        <c:crosses val="autoZero"/>
        <c:crossBetween val="midCat"/>
        <c:dispUnits/>
      </c:valAx>
      <c:valAx>
        <c:axId val="23012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52774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Feuil1!$E$14:$E$38</c:f>
              <c:numCache/>
            </c:numRef>
          </c:xVal>
          <c:yVal>
            <c:numRef>
              <c:f>Feuil1!$G$14:$G$38</c:f>
              <c:numCache/>
            </c:numRef>
          </c:yVal>
          <c:smooth val="0"/>
        </c:ser>
        <c:axId val="5789680"/>
        <c:axId val="52107121"/>
      </c:scatterChart>
      <c:valAx>
        <c:axId val="5789680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107121"/>
        <c:crosses val="autoZero"/>
        <c:crossBetween val="midCat"/>
        <c:dispUnits/>
      </c:valAx>
      <c:valAx>
        <c:axId val="5210712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9680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310906"/>
        <c:axId val="59927243"/>
      </c:scatterChart>
      <c:valAx>
        <c:axId val="6631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927243"/>
        <c:crosses val="autoZero"/>
        <c:crossBetween val="midCat"/>
        <c:dispUnits/>
      </c:valAx>
      <c:valAx>
        <c:axId val="59927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10906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05775"/>
          <c:w val="0.85375"/>
          <c:h val="0.93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</c:v>
                </c:pt>
                <c:pt idx="1">
                  <c:v>3.3305853879959058</c:v>
                </c:pt>
                <c:pt idx="2">
                  <c:v>0.7195527002456956</c:v>
                </c:pt>
                <c:pt idx="3">
                  <c:v>1.1297182123474232</c:v>
                </c:pt>
                <c:pt idx="4">
                  <c:v>0.633841109869722</c:v>
                </c:pt>
                <c:pt idx="5">
                  <c:v>0.6894071832231933</c:v>
                </c:pt>
              </c:numLit>
            </c:plus>
            <c:minus>
              <c:numLit>
                <c:ptCount val="6"/>
                <c:pt idx="0">
                  <c:v>0</c:v>
                </c:pt>
                <c:pt idx="1">
                  <c:v>3.3305853879959058</c:v>
                </c:pt>
                <c:pt idx="2">
                  <c:v>0.7195527002456956</c:v>
                </c:pt>
                <c:pt idx="3">
                  <c:v>1.1297182123474232</c:v>
                </c:pt>
                <c:pt idx="4">
                  <c:v>0.633841109869722</c:v>
                </c:pt>
                <c:pt idx="5">
                  <c:v>0.6894071832231933</c:v>
                </c:pt>
              </c:numLit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2474276"/>
        <c:axId val="22268485"/>
      </c:scatterChart>
      <c:valAx>
        <c:axId val="24742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>
            <c:manualLayout>
              <c:xMode val="factor"/>
              <c:yMode val="factor"/>
              <c:x val="0.006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268485"/>
        <c:crosses val="autoZero"/>
        <c:crossBetween val="midCat"/>
        <c:dispUnits/>
        <c:majorUnit val="2"/>
      </c:valAx>
      <c:valAx>
        <c:axId val="22268485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4742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575"/>
          <c:w val="0.8655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0.28115912490036443</c:v>
                </c:pt>
                <c:pt idx="1">
                  <c:v>0.178829947064915</c:v>
                </c:pt>
                <c:pt idx="2">
                  <c:v>0.045103044041914134</c:v>
                </c:pt>
                <c:pt idx="3">
                  <c:v>0.07079688548055978</c:v>
                </c:pt>
                <c:pt idx="4">
                  <c:v>0.09118915524881298</c:v>
                </c:pt>
                <c:pt idx="5">
                  <c:v>0.08539226285024151</c:v>
                </c:pt>
              </c:numLit>
            </c:plus>
            <c:minus>
              <c:numLit>
                <c:ptCount val="6"/>
                <c:pt idx="0">
                  <c:v>0.28115912490036443</c:v>
                </c:pt>
                <c:pt idx="1">
                  <c:v>0.178829947064915</c:v>
                </c:pt>
                <c:pt idx="2">
                  <c:v>0.045103044041914134</c:v>
                </c:pt>
                <c:pt idx="3">
                  <c:v>0.07079688548055978</c:v>
                </c:pt>
                <c:pt idx="4">
                  <c:v>0.09118915524881298</c:v>
                </c:pt>
                <c:pt idx="5">
                  <c:v>0.08539226285024151</c:v>
                </c:pt>
              </c:numLit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66198638"/>
        <c:axId val="58916831"/>
      </c:scatterChart>
      <c:valAx>
        <c:axId val="661986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916831"/>
        <c:crosses val="autoZero"/>
        <c:crossBetween val="midCat"/>
        <c:dispUnits/>
        <c:majorUnit val="0.5"/>
      </c:valAx>
      <c:valAx>
        <c:axId val="58916831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61986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37"/>
          <c:w val="0.90275"/>
          <c:h val="0.9555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3.985341683388211</c:v>
                </c:pt>
                <c:pt idx="1">
                  <c:v>4.8474596547250615</c:v>
                </c:pt>
                <c:pt idx="2">
                  <c:v>3.4390922778100035</c:v>
                </c:pt>
                <c:pt idx="3">
                  <c:v>3.77731614514131</c:v>
                </c:pt>
                <c:pt idx="4">
                  <c:v>0.6899538193022907</c:v>
                </c:pt>
                <c:pt idx="5">
                  <c:v>2.8225554226349017</c:v>
                </c:pt>
              </c:numLit>
            </c:plus>
            <c:minus>
              <c:numLit>
                <c:ptCount val="6"/>
                <c:pt idx="0">
                  <c:v>3.985341683388211</c:v>
                </c:pt>
                <c:pt idx="1">
                  <c:v>4.8474596547250615</c:v>
                </c:pt>
                <c:pt idx="2">
                  <c:v>3.4390922778100035</c:v>
                </c:pt>
                <c:pt idx="3">
                  <c:v>3.77731614514131</c:v>
                </c:pt>
                <c:pt idx="4">
                  <c:v>0.6899538193022907</c:v>
                </c:pt>
                <c:pt idx="5">
                  <c:v>2.8225554226349017</c:v>
                </c:pt>
              </c:numLit>
            </c:minus>
            <c:noEndCap val="0"/>
            <c:spPr>
              <a:ln w="12700">
                <a:solidFill>
                  <a:srgbClr val="666699"/>
                </a:solidFill>
              </a:ln>
            </c:spPr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14C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60489432"/>
        <c:axId val="7533977"/>
      </c:scatterChart>
      <c:valAx>
        <c:axId val="604894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33977"/>
        <c:crosses val="autoZero"/>
        <c:crossBetween val="midCat"/>
        <c:dispUnits/>
      </c:valAx>
      <c:valAx>
        <c:axId val="7533977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894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5"/>
          <c:y val="0.81825"/>
          <c:w val="0.3915"/>
          <c:h val="0.17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5575"/>
          <c:w val="0.907"/>
          <c:h val="0.934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3.985341683388211</c:v>
                </c:pt>
                <c:pt idx="1">
                  <c:v>4.8474596547250615</c:v>
                </c:pt>
                <c:pt idx="2">
                  <c:v>3.4390922778100035</c:v>
                </c:pt>
                <c:pt idx="3">
                  <c:v>3.77731614514131</c:v>
                </c:pt>
                <c:pt idx="4">
                  <c:v>0.6899538193022907</c:v>
                </c:pt>
                <c:pt idx="5">
                  <c:v>2.8225554226349017</c:v>
                </c:pt>
              </c:numLit>
            </c:plus>
            <c:minus>
              <c:numLit>
                <c:ptCount val="6"/>
                <c:pt idx="0">
                  <c:v>3.985341683388211</c:v>
                </c:pt>
                <c:pt idx="1">
                  <c:v>4.8474596547250615</c:v>
                </c:pt>
                <c:pt idx="2">
                  <c:v>3.4390922778100035</c:v>
                </c:pt>
                <c:pt idx="3">
                  <c:v>3.77731614514131</c:v>
                </c:pt>
                <c:pt idx="4">
                  <c:v>0.6899538193022907</c:v>
                </c:pt>
                <c:pt idx="5">
                  <c:v>2.8225554226349017</c:v>
                </c:pt>
              </c:numLit>
            </c:minus>
            <c:noEndCap val="1"/>
          </c:errBars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696930"/>
        <c:axId val="6272371"/>
      </c:scatterChart>
      <c:valAx>
        <c:axId val="696930"/>
        <c:scaling>
          <c:orientation val="minMax"/>
          <c:max val="25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272371"/>
        <c:crosses val="autoZero"/>
        <c:crossBetween val="midCat"/>
        <c:dispUnits/>
      </c:valAx>
      <c:valAx>
        <c:axId val="6272371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969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741"/>
          <c:w val="0.3605"/>
          <c:h val="0.19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DIAPALIS 3</a:t>
            </a:r>
          </a:p>
        </c:rich>
      </c:tx>
      <c:layout>
        <c:manualLayout>
          <c:xMode val="factor"/>
          <c:yMode val="factor"/>
          <c:x val="-0.2275"/>
          <c:y val="0.061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6675"/>
          <c:y val="0.00925"/>
          <c:w val="0.9"/>
          <c:h val="0.92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y = 1,08x + 1,341
R</a:t>
                    </a:r>
                    <a:r>
                      <a:rPr lang="en-US" cap="none" sz="875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0,92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Feuil1!$E$14:$E$38</c:f>
              <c:numCache>
                <c:ptCount val="41"/>
                <c:pt idx="0">
                  <c:v>12.546664126427743</c:v>
                </c:pt>
                <c:pt idx="1">
                  <c:v>6.941668852676817</c:v>
                </c:pt>
                <c:pt idx="2">
                  <c:v>6.57930488063689</c:v>
                </c:pt>
                <c:pt idx="3">
                  <c:v>7.241424039975741</c:v>
                </c:pt>
                <c:pt idx="4">
                  <c:v>4.703740691183863</c:v>
                </c:pt>
                <c:pt idx="5">
                  <c:v>3.7556541211549628</c:v>
                </c:pt>
                <c:pt idx="8">
                  <c:v>27.257732277431053</c:v>
                </c:pt>
                <c:pt idx="9">
                  <c:v>15.768792733873767</c:v>
                </c:pt>
                <c:pt idx="10">
                  <c:v>15.532446283731005</c:v>
                </c:pt>
                <c:pt idx="11">
                  <c:v>19.439559169778004</c:v>
                </c:pt>
                <c:pt idx="12">
                  <c:v>15.212205310672402</c:v>
                </c:pt>
                <c:pt idx="13">
                  <c:v>8.950036096407619</c:v>
                </c:pt>
                <c:pt idx="17">
                  <c:v>1.5623608154279232</c:v>
                </c:pt>
                <c:pt idx="18">
                  <c:v>2.1887254097197384</c:v>
                </c:pt>
                <c:pt idx="19">
                  <c:v>2.5316139888588576</c:v>
                </c:pt>
                <c:pt idx="20">
                  <c:v>1.1228282992969272</c:v>
                </c:pt>
                <c:pt idx="21">
                  <c:v>0.9311170378010639</c:v>
                </c:pt>
                <c:pt idx="22">
                  <c:v>0.9306122905630967</c:v>
                </c:pt>
                <c:pt idx="26">
                  <c:v>1.6247976676873466</c:v>
                </c:pt>
                <c:pt idx="27">
                  <c:v>2.213326215478713</c:v>
                </c:pt>
                <c:pt idx="28">
                  <c:v>4.591160087047315</c:v>
                </c:pt>
                <c:pt idx="29">
                  <c:v>2.122584425149794</c:v>
                </c:pt>
                <c:pt idx="30">
                  <c:v>2.8071718940672077</c:v>
                </c:pt>
                <c:pt idx="31">
                  <c:v>1.407469673739138</c:v>
                </c:pt>
                <c:pt idx="35">
                  <c:v>15.491474258561732</c:v>
                </c:pt>
                <c:pt idx="36">
                  <c:v>1.7442526351313894</c:v>
                </c:pt>
                <c:pt idx="37">
                  <c:v>10.392100556244433</c:v>
                </c:pt>
                <c:pt idx="38">
                  <c:v>8.379650582470218</c:v>
                </c:pt>
                <c:pt idx="39">
                  <c:v>6.625107385454206</c:v>
                </c:pt>
                <c:pt idx="40">
                  <c:v>18.88819807202567</c:v>
                </c:pt>
              </c:numCache>
            </c:numRef>
          </c:xVal>
          <c:yVal>
            <c:numRef>
              <c:f>Feuil1!$G$14:$G$38</c:f>
              <c:numCache>
                <c:ptCount val="41"/>
                <c:pt idx="0">
                  <c:v>13.37</c:v>
                </c:pt>
                <c:pt idx="2">
                  <c:v>9.98</c:v>
                </c:pt>
                <c:pt idx="3">
                  <c:v>11.6</c:v>
                </c:pt>
                <c:pt idx="4">
                  <c:v>8.45</c:v>
                </c:pt>
                <c:pt idx="5">
                  <c:v>5.25</c:v>
                </c:pt>
                <c:pt idx="9">
                  <c:v>17.34</c:v>
                </c:pt>
                <c:pt idx="10">
                  <c:v>16.82</c:v>
                </c:pt>
                <c:pt idx="11">
                  <c:v>20.55</c:v>
                </c:pt>
                <c:pt idx="13">
                  <c:v>8.93</c:v>
                </c:pt>
                <c:pt idx="17">
                  <c:v>3.08</c:v>
                </c:pt>
                <c:pt idx="18">
                  <c:v>4.71</c:v>
                </c:pt>
                <c:pt idx="19">
                  <c:v>4.39</c:v>
                </c:pt>
                <c:pt idx="20">
                  <c:v>5.15</c:v>
                </c:pt>
                <c:pt idx="21">
                  <c:v>1.41</c:v>
                </c:pt>
                <c:pt idx="22">
                  <c:v>0.31</c:v>
                </c:pt>
                <c:pt idx="26">
                  <c:v>2.16</c:v>
                </c:pt>
                <c:pt idx="27">
                  <c:v>3.11</c:v>
                </c:pt>
                <c:pt idx="28">
                  <c:v>4.18</c:v>
                </c:pt>
                <c:pt idx="29">
                  <c:v>3.6</c:v>
                </c:pt>
                <c:pt idx="30">
                  <c:v>2.4</c:v>
                </c:pt>
                <c:pt idx="31">
                  <c:v>2.09</c:v>
                </c:pt>
                <c:pt idx="35">
                  <c:v>14.84</c:v>
                </c:pt>
                <c:pt idx="37">
                  <c:v>15.5</c:v>
                </c:pt>
                <c:pt idx="38">
                  <c:v>11.14</c:v>
                </c:pt>
                <c:pt idx="39">
                  <c:v>10.62</c:v>
                </c:pt>
                <c:pt idx="40">
                  <c:v>26.17</c:v>
                </c:pt>
              </c:numCache>
            </c:numRef>
          </c:yVal>
          <c:smooth val="0"/>
        </c:ser>
        <c:axId val="56451340"/>
        <c:axId val="38300013"/>
      </c:scatterChart>
      <c:valAx>
        <c:axId val="56451340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Production primaire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300013"/>
        <c:crosses val="autoZero"/>
        <c:crossBetween val="midCat"/>
        <c:dispUnits/>
      </c:valAx>
      <c:valAx>
        <c:axId val="3830001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14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51340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38</xdr:row>
      <xdr:rowOff>0</xdr:rowOff>
    </xdr:from>
    <xdr:to>
      <xdr:col>5</xdr:col>
      <xdr:colOff>123825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66675" y="6724650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38</xdr:row>
      <xdr:rowOff>0</xdr:rowOff>
    </xdr:from>
    <xdr:to>
      <xdr:col>10</xdr:col>
      <xdr:colOff>352425</xdr:colOff>
      <xdr:row>38</xdr:row>
      <xdr:rowOff>0</xdr:rowOff>
    </xdr:to>
    <xdr:graphicFrame>
      <xdr:nvGraphicFramePr>
        <xdr:cNvPr id="2" name="Chart 3"/>
        <xdr:cNvGraphicFramePr/>
      </xdr:nvGraphicFramePr>
      <xdr:xfrm>
        <a:off x="2762250" y="6724650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38</xdr:row>
      <xdr:rowOff>0</xdr:rowOff>
    </xdr:from>
    <xdr:to>
      <xdr:col>12</xdr:col>
      <xdr:colOff>295275</xdr:colOff>
      <xdr:row>38</xdr:row>
      <xdr:rowOff>0</xdr:rowOff>
    </xdr:to>
    <xdr:graphicFrame>
      <xdr:nvGraphicFramePr>
        <xdr:cNvPr id="3" name="Chart 6"/>
        <xdr:cNvGraphicFramePr/>
      </xdr:nvGraphicFramePr>
      <xdr:xfrm>
        <a:off x="3629025" y="6724650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3</xdr:col>
      <xdr:colOff>419100</xdr:colOff>
      <xdr:row>36</xdr:row>
      <xdr:rowOff>142875</xdr:rowOff>
    </xdr:to>
    <xdr:graphicFrame>
      <xdr:nvGraphicFramePr>
        <xdr:cNvPr id="4" name="Chart 7"/>
        <xdr:cNvGraphicFramePr/>
      </xdr:nvGraphicFramePr>
      <xdr:xfrm>
        <a:off x="0" y="3981450"/>
        <a:ext cx="18669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409575</xdr:colOff>
      <xdr:row>21</xdr:row>
      <xdr:rowOff>9525</xdr:rowOff>
    </xdr:from>
    <xdr:to>
      <xdr:col>8</xdr:col>
      <xdr:colOff>228600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1857375" y="3981450"/>
        <a:ext cx="2000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257175</xdr:colOff>
      <xdr:row>21</xdr:row>
      <xdr:rowOff>9525</xdr:rowOff>
    </xdr:from>
    <xdr:to>
      <xdr:col>12</xdr:col>
      <xdr:colOff>323850</xdr:colOff>
      <xdr:row>36</xdr:row>
      <xdr:rowOff>133350</xdr:rowOff>
    </xdr:to>
    <xdr:graphicFrame>
      <xdr:nvGraphicFramePr>
        <xdr:cNvPr id="6" name="Chart 9"/>
        <xdr:cNvGraphicFramePr/>
      </xdr:nvGraphicFramePr>
      <xdr:xfrm>
        <a:off x="3886200" y="3981450"/>
        <a:ext cx="18859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352425</xdr:colOff>
      <xdr:row>21</xdr:row>
      <xdr:rowOff>28575</xdr:rowOff>
    </xdr:from>
    <xdr:to>
      <xdr:col>17</xdr:col>
      <xdr:colOff>238125</xdr:colOff>
      <xdr:row>36</xdr:row>
      <xdr:rowOff>133350</xdr:rowOff>
    </xdr:to>
    <xdr:graphicFrame>
      <xdr:nvGraphicFramePr>
        <xdr:cNvPr id="7" name="Chart 10"/>
        <xdr:cNvGraphicFramePr/>
      </xdr:nvGraphicFramePr>
      <xdr:xfrm>
        <a:off x="5800725" y="4000500"/>
        <a:ext cx="2266950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104775</xdr:rowOff>
    </xdr:from>
    <xdr:to>
      <xdr:col>5</xdr:col>
      <xdr:colOff>219075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085850" y="1562100"/>
        <a:ext cx="29432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75" zoomScaleNormal="75" workbookViewId="0" topLeftCell="A1">
      <selection activeCell="N11" sqref="N11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77" t="s">
        <v>2</v>
      </c>
      <c r="B1" s="77"/>
      <c r="C1" s="77"/>
      <c r="F1" s="1" t="s">
        <v>31</v>
      </c>
      <c r="G1" s="1"/>
      <c r="H1" s="69"/>
      <c r="I1" s="70" t="s">
        <v>21</v>
      </c>
      <c r="J1" s="70"/>
      <c r="K1" s="78">
        <v>37273</v>
      </c>
      <c r="L1" s="78"/>
      <c r="M1" s="78"/>
      <c r="N1" s="70"/>
      <c r="O1" s="70"/>
      <c r="P1" s="70"/>
      <c r="Q1" s="69" t="s">
        <v>29</v>
      </c>
      <c r="R1" s="69" t="s">
        <v>30</v>
      </c>
    </row>
    <row r="2" spans="1:5" ht="9.75" customHeight="1">
      <c r="A2" s="1"/>
      <c r="D2" s="79"/>
      <c r="E2" s="79"/>
    </row>
    <row r="3" spans="1:18" ht="15" customHeight="1">
      <c r="A3" s="45" t="s">
        <v>0</v>
      </c>
      <c r="B3" s="43"/>
      <c r="C3" s="43"/>
      <c r="D3" s="42" t="s">
        <v>5</v>
      </c>
      <c r="E3" s="43" t="s">
        <v>6</v>
      </c>
      <c r="F3" s="43" t="s">
        <v>12</v>
      </c>
      <c r="G3" s="43" t="s">
        <v>11</v>
      </c>
      <c r="H3" s="42"/>
      <c r="I3" s="82" t="s">
        <v>14</v>
      </c>
      <c r="J3" s="83"/>
      <c r="K3" s="83"/>
      <c r="L3" s="83"/>
      <c r="M3" s="84"/>
      <c r="N3" s="65" t="s">
        <v>13</v>
      </c>
      <c r="O3" s="66"/>
      <c r="P3" s="66"/>
      <c r="Q3" s="66"/>
      <c r="R3" s="67"/>
    </row>
    <row r="4" spans="1:18" ht="15" customHeight="1">
      <c r="A4" s="22" t="s">
        <v>1</v>
      </c>
      <c r="B4" s="24"/>
      <c r="C4" s="23"/>
      <c r="D4" s="44" t="s">
        <v>8</v>
      </c>
      <c r="E4" s="44" t="s">
        <v>8</v>
      </c>
      <c r="F4" s="24" t="s">
        <v>8</v>
      </c>
      <c r="G4" s="24"/>
      <c r="H4" s="24"/>
      <c r="I4" s="39"/>
      <c r="J4" s="40" t="s">
        <v>9</v>
      </c>
      <c r="K4" s="41"/>
      <c r="L4" s="37" t="s">
        <v>3</v>
      </c>
      <c r="M4" s="38" t="s">
        <v>7</v>
      </c>
      <c r="N4" s="34"/>
      <c r="O4" s="35" t="s">
        <v>10</v>
      </c>
      <c r="P4" s="36"/>
      <c r="Q4" s="37" t="s">
        <v>3</v>
      </c>
      <c r="R4" s="38" t="s">
        <v>7</v>
      </c>
    </row>
    <row r="5" spans="1:18" ht="15" customHeight="1">
      <c r="A5" s="22">
        <v>0</v>
      </c>
      <c r="B5" s="24"/>
      <c r="C5" s="24"/>
      <c r="D5" s="68">
        <v>0.199</v>
      </c>
      <c r="E5" s="24">
        <v>0.03</v>
      </c>
      <c r="F5" s="25">
        <v>0.072</v>
      </c>
      <c r="G5" s="24">
        <v>0.01</v>
      </c>
      <c r="H5" s="24"/>
      <c r="I5" s="26">
        <v>9.427777777777777</v>
      </c>
      <c r="J5" s="27"/>
      <c r="K5" s="28">
        <v>9.427777777777777</v>
      </c>
      <c r="L5" s="32">
        <f aca="true" t="shared" si="0" ref="L5:L10">AVERAGE(I5:K5)</f>
        <v>9.427777777777777</v>
      </c>
      <c r="M5" s="29">
        <f aca="true" t="shared" si="1" ref="M5:M10">STDEV(I5:K5)</f>
        <v>0</v>
      </c>
      <c r="N5" s="29">
        <v>1.1130952380952381</v>
      </c>
      <c r="O5" s="29"/>
      <c r="P5" s="29">
        <v>1.5107142857142857</v>
      </c>
      <c r="Q5" s="30">
        <f aca="true" t="shared" si="2" ref="Q5:Q10">AVERAGE(N5:P5)</f>
        <v>1.311904761904762</v>
      </c>
      <c r="R5" s="29">
        <f aca="true" t="shared" si="3" ref="R5:R10">STDEV(N5:P5)</f>
        <v>0.28115912490036443</v>
      </c>
    </row>
    <row r="6" spans="1:18" ht="15" customHeight="1">
      <c r="A6" s="17">
        <v>5</v>
      </c>
      <c r="B6" s="18"/>
      <c r="C6" s="18"/>
      <c r="D6" s="21">
        <v>0</v>
      </c>
      <c r="E6" s="18">
        <v>0.017</v>
      </c>
      <c r="F6" s="19">
        <v>0.083</v>
      </c>
      <c r="G6" s="18">
        <v>0.011</v>
      </c>
      <c r="H6" s="18"/>
      <c r="I6" s="20">
        <v>5.426724137931035</v>
      </c>
      <c r="J6" s="9">
        <v>5.458333333333335</v>
      </c>
      <c r="K6" s="10">
        <v>11.211206896551724</v>
      </c>
      <c r="L6" s="33">
        <f t="shared" si="0"/>
        <v>7.365421455938698</v>
      </c>
      <c r="M6" s="2">
        <f t="shared" si="1"/>
        <v>3.3305853879959058</v>
      </c>
      <c r="N6" s="2">
        <v>0.7130541871921182</v>
      </c>
      <c r="O6" s="2">
        <v>0.8504926108374383</v>
      </c>
      <c r="P6" s="2">
        <v>1.0677339901477834</v>
      </c>
      <c r="Q6" s="31">
        <f t="shared" si="2"/>
        <v>0.8770935960591132</v>
      </c>
      <c r="R6" s="2">
        <f t="shared" si="3"/>
        <v>0.178829947064915</v>
      </c>
    </row>
    <row r="7" spans="1:18" ht="15" customHeight="1">
      <c r="A7" s="17">
        <v>10</v>
      </c>
      <c r="B7" s="18"/>
      <c r="C7" s="18"/>
      <c r="D7" s="21">
        <v>0</v>
      </c>
      <c r="E7" s="18">
        <v>0.016</v>
      </c>
      <c r="F7" s="19">
        <v>0.145</v>
      </c>
      <c r="G7" s="18">
        <v>0.013</v>
      </c>
      <c r="H7" s="18"/>
      <c r="I7" s="20">
        <v>5.764367816091954</v>
      </c>
      <c r="J7" s="9">
        <v>6.043103448275862</v>
      </c>
      <c r="K7" s="10">
        <v>7.126436781609196</v>
      </c>
      <c r="L7" s="33">
        <f t="shared" si="0"/>
        <v>6.311302681992338</v>
      </c>
      <c r="M7" s="2">
        <f t="shared" si="1"/>
        <v>0.7195527002456956</v>
      </c>
      <c r="N7" s="2">
        <v>0.8177339901477831</v>
      </c>
      <c r="O7" s="2">
        <v>0.8206896551724138</v>
      </c>
      <c r="P7" s="2">
        <v>0.8972906403940886</v>
      </c>
      <c r="Q7" s="31">
        <f t="shared" si="2"/>
        <v>0.8452380952380952</v>
      </c>
      <c r="R7" s="2">
        <f t="shared" si="3"/>
        <v>0.045103044041914134</v>
      </c>
    </row>
    <row r="8" spans="1:18" ht="15" customHeight="1">
      <c r="A8" s="17">
        <v>15</v>
      </c>
      <c r="B8" s="18"/>
      <c r="C8" s="18"/>
      <c r="D8" s="21">
        <v>0.028</v>
      </c>
      <c r="E8" s="18">
        <v>0.019</v>
      </c>
      <c r="F8" s="19">
        <v>0.057</v>
      </c>
      <c r="G8" s="18">
        <v>0.017</v>
      </c>
      <c r="H8" s="18"/>
      <c r="I8" s="20">
        <v>8.436781609195402</v>
      </c>
      <c r="J8" s="9">
        <v>6.185344827586206</v>
      </c>
      <c r="K8" s="10">
        <v>7.146551724137932</v>
      </c>
      <c r="L8" s="33">
        <f t="shared" si="0"/>
        <v>7.256226053639847</v>
      </c>
      <c r="M8" s="2">
        <f t="shared" si="1"/>
        <v>1.1297182123474232</v>
      </c>
      <c r="N8" s="2">
        <v>0.8029556650246306</v>
      </c>
      <c r="O8" s="2">
        <v>0.8458128078817735</v>
      </c>
      <c r="P8" s="2">
        <v>0.9412561576354679</v>
      </c>
      <c r="Q8" s="31">
        <f t="shared" si="2"/>
        <v>0.8633415435139572</v>
      </c>
      <c r="R8" s="2">
        <f t="shared" si="3"/>
        <v>0.07079688548055978</v>
      </c>
    </row>
    <row r="9" spans="1:18" ht="15" customHeight="1">
      <c r="A9" s="17">
        <v>20</v>
      </c>
      <c r="B9" s="18"/>
      <c r="C9" s="18"/>
      <c r="D9" s="21">
        <v>0.035</v>
      </c>
      <c r="E9" s="18">
        <v>0.027</v>
      </c>
      <c r="F9" s="19">
        <v>0.081</v>
      </c>
      <c r="G9" s="18">
        <v>0.018</v>
      </c>
      <c r="H9" s="18"/>
      <c r="I9" s="20">
        <v>4.94683908045977</v>
      </c>
      <c r="J9" s="9">
        <v>5.859195402298852</v>
      </c>
      <c r="K9" s="10">
        <v>6.165229885057471</v>
      </c>
      <c r="L9" s="33">
        <f t="shared" si="0"/>
        <v>5.657088122605365</v>
      </c>
      <c r="M9" s="2">
        <f t="shared" si="1"/>
        <v>0.633841109869722</v>
      </c>
      <c r="N9" s="2">
        <v>0.8460591133004925</v>
      </c>
      <c r="O9" s="2">
        <v>0.9427339901477831</v>
      </c>
      <c r="P9" s="2">
        <v>1.0283251231527095</v>
      </c>
      <c r="Q9" s="31">
        <f t="shared" si="2"/>
        <v>0.9390394088669951</v>
      </c>
      <c r="R9" s="2">
        <f t="shared" si="3"/>
        <v>0.09118915524881298</v>
      </c>
    </row>
    <row r="10" spans="1:18" ht="15" customHeight="1">
      <c r="A10" s="17">
        <v>30</v>
      </c>
      <c r="B10" s="18"/>
      <c r="C10" s="18"/>
      <c r="D10" s="21">
        <v>0.862</v>
      </c>
      <c r="E10" s="18">
        <v>0.102</v>
      </c>
      <c r="F10" s="19">
        <v>0.265</v>
      </c>
      <c r="G10" s="18">
        <v>0.024</v>
      </c>
      <c r="H10" s="18"/>
      <c r="I10" s="20">
        <v>4.783045977011494</v>
      </c>
      <c r="J10" s="9">
        <v>3.7385057471264367</v>
      </c>
      <c r="K10" s="10">
        <v>5.040229885057472</v>
      </c>
      <c r="L10" s="33">
        <f t="shared" si="0"/>
        <v>4.520593869731801</v>
      </c>
      <c r="M10" s="2">
        <f t="shared" si="1"/>
        <v>0.6894071832231933</v>
      </c>
      <c r="N10" s="2">
        <v>0.6884236453201971</v>
      </c>
      <c r="O10" s="2">
        <v>0.6141625615763547</v>
      </c>
      <c r="P10" s="2">
        <v>0.7844827586206896</v>
      </c>
      <c r="Q10" s="31">
        <f t="shared" si="2"/>
        <v>0.6956896551724138</v>
      </c>
      <c r="R10" s="2">
        <f t="shared" si="3"/>
        <v>0.08539226285024151</v>
      </c>
    </row>
    <row r="11" spans="1:18" ht="15" customHeight="1">
      <c r="A11" s="6"/>
      <c r="B11" s="11"/>
      <c r="C11" s="11"/>
      <c r="D11" s="12"/>
      <c r="E11" s="13"/>
      <c r="F11" s="12"/>
      <c r="G11" s="11"/>
      <c r="H11" s="11"/>
      <c r="I11" s="14"/>
      <c r="J11" s="15"/>
      <c r="K11" s="16"/>
      <c r="L11" s="4"/>
      <c r="M11" s="4"/>
      <c r="N11" s="4"/>
      <c r="O11" s="4"/>
      <c r="P11" s="4"/>
      <c r="Q11" s="4"/>
      <c r="R11" s="4"/>
    </row>
    <row r="12" spans="1:16" ht="15" customHeight="1">
      <c r="A12" s="45" t="s">
        <v>0</v>
      </c>
      <c r="B12" s="80" t="s">
        <v>15</v>
      </c>
      <c r="C12" s="81"/>
      <c r="D12" s="81"/>
      <c r="E12" s="50" t="s">
        <v>18</v>
      </c>
      <c r="F12" s="51"/>
      <c r="G12" s="52" t="s">
        <v>4</v>
      </c>
      <c r="H12" s="53" t="s">
        <v>22</v>
      </c>
      <c r="I12" s="54" t="s">
        <v>23</v>
      </c>
      <c r="J12" s="55" t="s">
        <v>24</v>
      </c>
      <c r="O12" s="47" t="s">
        <v>20</v>
      </c>
      <c r="P12" s="47" t="s">
        <v>19</v>
      </c>
    </row>
    <row r="13" spans="1:16" ht="15" customHeight="1">
      <c r="A13" s="22" t="s">
        <v>1</v>
      </c>
      <c r="B13" s="56"/>
      <c r="C13" s="57" t="s">
        <v>25</v>
      </c>
      <c r="D13" s="58"/>
      <c r="E13" s="59" t="s">
        <v>16</v>
      </c>
      <c r="F13" s="60" t="s">
        <v>17</v>
      </c>
      <c r="G13" s="61"/>
      <c r="H13" s="62" t="s">
        <v>26</v>
      </c>
      <c r="I13" s="63" t="s">
        <v>27</v>
      </c>
      <c r="J13" s="64" t="s">
        <v>28</v>
      </c>
      <c r="O13" s="48"/>
      <c r="P13" s="48"/>
    </row>
    <row r="14" spans="1:16" ht="15" customHeight="1">
      <c r="A14" s="46">
        <v>0</v>
      </c>
      <c r="B14" s="2">
        <v>30.0515888142005</v>
      </c>
      <c r="C14" s="2"/>
      <c r="D14" s="2">
        <v>24.415464554862105</v>
      </c>
      <c r="E14" s="71">
        <f aca="true" t="shared" si="4" ref="E14:E19">AVERAGE(B14:D14)</f>
        <v>27.233526684531302</v>
      </c>
      <c r="F14" s="2">
        <f aca="true" t="shared" si="5" ref="F14:F19">STDEV(B14:D14)</f>
        <v>3.985341683388211</v>
      </c>
      <c r="G14" s="72">
        <v>58.77</v>
      </c>
      <c r="H14" s="73"/>
      <c r="I14" s="74">
        <v>133.21195369826535</v>
      </c>
      <c r="J14" s="75">
        <v>2.57537183639198</v>
      </c>
      <c r="O14" s="49"/>
      <c r="P14" s="49"/>
    </row>
    <row r="15" spans="1:16" ht="15" customHeight="1">
      <c r="A15" s="46">
        <v>5</v>
      </c>
      <c r="B15" s="2">
        <v>11.309096281254197</v>
      </c>
      <c r="C15" s="2">
        <v>20.92800877031881</v>
      </c>
      <c r="D15" s="2">
        <v>15.069273150048287</v>
      </c>
      <c r="E15" s="71">
        <f t="shared" si="4"/>
        <v>15.768792733873767</v>
      </c>
      <c r="F15" s="2">
        <f t="shared" si="5"/>
        <v>4.8474596547250615</v>
      </c>
      <c r="G15" s="72">
        <v>17.34</v>
      </c>
      <c r="H15" s="76">
        <v>114.59606299029763</v>
      </c>
      <c r="I15" s="74">
        <v>30.645613435692145</v>
      </c>
      <c r="J15" s="75">
        <v>2.45013811855837</v>
      </c>
      <c r="O15" s="49">
        <f>I15/(H15+I15)</f>
        <v>0.21099738167307722</v>
      </c>
      <c r="P15" s="49">
        <f>(I15+J15)/(H15+I15+J15)</f>
        <v>0.2240865660450524</v>
      </c>
    </row>
    <row r="16" spans="1:16" ht="15" customHeight="1">
      <c r="A16" s="46">
        <v>10</v>
      </c>
      <c r="B16" s="2">
        <v>13.377210078970995</v>
      </c>
      <c r="C16" s="2">
        <v>19.498588814181705</v>
      </c>
      <c r="D16" s="2">
        <v>13.721539958040317</v>
      </c>
      <c r="E16" s="71">
        <f t="shared" si="4"/>
        <v>15.532446283731005</v>
      </c>
      <c r="F16" s="2">
        <f t="shared" si="5"/>
        <v>3.4390922778100035</v>
      </c>
      <c r="G16" s="72">
        <v>16.82</v>
      </c>
      <c r="H16" s="73">
        <v>166.97888033838512</v>
      </c>
      <c r="I16" s="74">
        <v>31.645088546784343</v>
      </c>
      <c r="J16" s="75">
        <v>1.7452440334946449</v>
      </c>
      <c r="O16" s="49">
        <f>I16/(H16+I16)</f>
        <v>0.1593216001291331</v>
      </c>
      <c r="P16" s="49">
        <f>(I16+J16)/(H16+I16+J16)</f>
        <v>0.1666440272629764</v>
      </c>
    </row>
    <row r="17" spans="1:16" ht="15" customHeight="1">
      <c r="A17" s="46">
        <v>15</v>
      </c>
      <c r="B17" s="2">
        <v>15.932634336917895</v>
      </c>
      <c r="C17" s="2">
        <v>23.4389570088877</v>
      </c>
      <c r="D17" s="2">
        <v>18.947086163528418</v>
      </c>
      <c r="E17" s="71">
        <f t="shared" si="4"/>
        <v>19.439559169778004</v>
      </c>
      <c r="F17" s="2">
        <f t="shared" si="5"/>
        <v>3.77731614514131</v>
      </c>
      <c r="G17" s="72">
        <v>20.55</v>
      </c>
      <c r="H17" s="73">
        <v>104.5407231206228</v>
      </c>
      <c r="I17" s="74">
        <v>45.15579512745353</v>
      </c>
      <c r="J17" s="75">
        <v>2.625757578489567</v>
      </c>
      <c r="O17" s="49">
        <f>I17/(H17+I17)</f>
        <v>0.3016489338290525</v>
      </c>
      <c r="P17" s="49">
        <f>(I17+J17)/(H17+I17+J17)</f>
        <v>0.31368722957072387</v>
      </c>
    </row>
    <row r="18" spans="1:16" ht="15" customHeight="1">
      <c r="A18" s="46">
        <v>20</v>
      </c>
      <c r="B18" s="2">
        <v>14.544517588057127</v>
      </c>
      <c r="C18" s="2">
        <v>15.922454673495988</v>
      </c>
      <c r="D18" s="2">
        <v>15.169643670464092</v>
      </c>
      <c r="E18" s="71">
        <f t="shared" si="4"/>
        <v>15.212205310672402</v>
      </c>
      <c r="F18" s="2">
        <f t="shared" si="5"/>
        <v>0.6899538193022907</v>
      </c>
      <c r="G18" s="72">
        <v>27.99</v>
      </c>
      <c r="H18" s="73">
        <v>122.26348130299246</v>
      </c>
      <c r="I18" s="74">
        <v>56.83594053224127</v>
      </c>
      <c r="J18" s="75">
        <v>1.3074728270669107</v>
      </c>
      <c r="O18" s="49">
        <f>I18/(H18+I18)</f>
        <v>0.3173429592895542</v>
      </c>
      <c r="P18" s="49">
        <f>(I18+J18)/(H18+I18+J18)</f>
        <v>0.3222904172711661</v>
      </c>
    </row>
    <row r="19" spans="1:16" ht="15" customHeight="1">
      <c r="A19" s="22">
        <v>30</v>
      </c>
      <c r="B19" s="2">
        <v>11.938463802264264</v>
      </c>
      <c r="C19" s="2">
        <v>8.582229806929126</v>
      </c>
      <c r="D19" s="2">
        <v>6.3294146800294655</v>
      </c>
      <c r="E19" s="71">
        <f t="shared" si="4"/>
        <v>8.950036096407619</v>
      </c>
      <c r="F19" s="2">
        <f t="shared" si="5"/>
        <v>2.8225554226349017</v>
      </c>
      <c r="G19" s="72">
        <v>8.93</v>
      </c>
      <c r="H19" s="73">
        <v>121.96800626537417</v>
      </c>
      <c r="I19" s="74">
        <v>29.715080193701375</v>
      </c>
      <c r="J19" s="75">
        <v>2.7246705710102432</v>
      </c>
      <c r="O19" s="29">
        <f>I19/(H19+I19)</f>
        <v>0.19590239681547206</v>
      </c>
      <c r="P19" s="29">
        <f>(I19+J19)/(H19+I19+J19)</f>
        <v>0.2100914577652394</v>
      </c>
    </row>
    <row r="20" spans="1:10" ht="12.75">
      <c r="A20" s="6"/>
      <c r="B20" s="4"/>
      <c r="C20" s="4"/>
      <c r="D20" s="4"/>
      <c r="E20" s="5"/>
      <c r="F20" s="4"/>
      <c r="G20" s="8"/>
      <c r="H20" s="7"/>
      <c r="I20" s="7"/>
      <c r="J20" s="3"/>
    </row>
    <row r="21" spans="1:10" ht="12.75">
      <c r="A21" s="6"/>
      <c r="B21" s="4"/>
      <c r="C21" s="4"/>
      <c r="D21" s="4"/>
      <c r="E21" s="5"/>
      <c r="F21" s="4"/>
      <c r="G21" s="8"/>
      <c r="H21" s="7"/>
      <c r="I21" s="7"/>
      <c r="J21" s="3"/>
    </row>
    <row r="22" spans="1:10" ht="12.75">
      <c r="A22" s="6"/>
      <c r="B22" s="4"/>
      <c r="C22" s="4"/>
      <c r="D22" s="4"/>
      <c r="E22" s="5"/>
      <c r="F22" s="4"/>
      <c r="G22" s="8"/>
      <c r="H22" s="7"/>
      <c r="I22" s="7"/>
      <c r="J22" s="3"/>
    </row>
    <row r="23" spans="1:10" ht="12.75">
      <c r="A23" s="6"/>
      <c r="B23" s="4"/>
      <c r="C23" s="4"/>
      <c r="D23" s="4"/>
      <c r="E23" s="5"/>
      <c r="F23" s="4"/>
      <c r="G23" s="8"/>
      <c r="H23" s="7"/>
      <c r="I23" s="7"/>
      <c r="J23" s="3"/>
    </row>
    <row r="24" spans="1:10" ht="12.75">
      <c r="A24" s="6"/>
      <c r="B24" s="4"/>
      <c r="C24" s="4"/>
      <c r="D24" s="4"/>
      <c r="E24" s="5"/>
      <c r="F24" s="4"/>
      <c r="G24" s="8"/>
      <c r="H24" s="7"/>
      <c r="I24" s="7"/>
      <c r="J24" s="3"/>
    </row>
    <row r="25" spans="1:10" ht="12.75">
      <c r="A25" s="6"/>
      <c r="B25" s="4"/>
      <c r="C25" s="4"/>
      <c r="D25" s="4"/>
      <c r="E25" s="5"/>
      <c r="F25" s="4"/>
      <c r="G25" s="8"/>
      <c r="H25" s="7"/>
      <c r="I25" s="7"/>
      <c r="J25" s="3"/>
    </row>
    <row r="26" spans="1:10" ht="12.75">
      <c r="A26" s="6"/>
      <c r="B26" s="4"/>
      <c r="C26" s="4"/>
      <c r="D26" s="4"/>
      <c r="E26" s="5"/>
      <c r="F26" s="4"/>
      <c r="G26" s="8"/>
      <c r="H26" s="7"/>
      <c r="I26" s="7"/>
      <c r="J26" s="3"/>
    </row>
    <row r="27" spans="1:10" ht="12.75">
      <c r="A27" s="6"/>
      <c r="B27" s="4"/>
      <c r="C27" s="4"/>
      <c r="D27" s="4"/>
      <c r="E27" s="5"/>
      <c r="F27" s="4"/>
      <c r="G27" s="8"/>
      <c r="H27" s="7"/>
      <c r="I27" s="7"/>
      <c r="J27" s="3"/>
    </row>
    <row r="28" spans="1:10" ht="12.75">
      <c r="A28" s="6"/>
      <c r="B28" s="4"/>
      <c r="C28" s="4"/>
      <c r="D28" s="4"/>
      <c r="E28" s="5"/>
      <c r="F28" s="4"/>
      <c r="G28" s="8"/>
      <c r="H28" s="7"/>
      <c r="I28" s="7"/>
      <c r="J28" s="3"/>
    </row>
    <row r="29" spans="1:10" ht="12.75">
      <c r="A29" s="6"/>
      <c r="B29" s="4"/>
      <c r="C29" s="4"/>
      <c r="D29" s="4"/>
      <c r="E29" s="5"/>
      <c r="F29" s="4"/>
      <c r="G29" s="8"/>
      <c r="H29" s="7"/>
      <c r="I29" s="7"/>
      <c r="J29" s="3"/>
    </row>
    <row r="30" spans="1:10" ht="12.75">
      <c r="A30" s="6"/>
      <c r="B30" s="4"/>
      <c r="C30" s="4"/>
      <c r="D30" s="4"/>
      <c r="E30" s="5"/>
      <c r="F30" s="4"/>
      <c r="G30" s="8"/>
      <c r="H30" s="7"/>
      <c r="I30" s="7"/>
      <c r="J30" s="3"/>
    </row>
    <row r="31" spans="1:10" ht="12.75">
      <c r="A31" s="6"/>
      <c r="B31" s="4"/>
      <c r="C31" s="4"/>
      <c r="D31" s="4"/>
      <c r="E31" s="5"/>
      <c r="F31" s="4"/>
      <c r="G31" s="8"/>
      <c r="H31" s="7"/>
      <c r="I31" s="7"/>
      <c r="J31" s="3"/>
    </row>
    <row r="32" spans="1:10" ht="12.75">
      <c r="A32" s="6"/>
      <c r="B32" s="4"/>
      <c r="C32" s="4"/>
      <c r="D32" s="4"/>
      <c r="E32" s="5"/>
      <c r="F32" s="4"/>
      <c r="G32" s="8"/>
      <c r="H32" s="7"/>
      <c r="I32" s="7"/>
      <c r="J32" s="3"/>
    </row>
    <row r="33" spans="1:10" ht="12.75">
      <c r="A33" s="6"/>
      <c r="B33" s="4"/>
      <c r="C33" s="4"/>
      <c r="D33" s="4"/>
      <c r="E33" s="5"/>
      <c r="F33" s="4"/>
      <c r="G33" s="8"/>
      <c r="H33" s="7"/>
      <c r="I33" s="7"/>
      <c r="J33" s="3"/>
    </row>
    <row r="34" spans="1:10" ht="12.75">
      <c r="A34" s="6"/>
      <c r="B34" s="4"/>
      <c r="C34" s="4"/>
      <c r="D34" s="4"/>
      <c r="E34" s="5"/>
      <c r="F34" s="4"/>
      <c r="G34" s="8"/>
      <c r="H34" s="7"/>
      <c r="I34" s="7"/>
      <c r="J34" s="3"/>
    </row>
    <row r="35" spans="1:10" ht="12.75">
      <c r="A35" s="6"/>
      <c r="B35" s="4"/>
      <c r="C35" s="4"/>
      <c r="D35" s="4"/>
      <c r="E35" s="5"/>
      <c r="F35" s="4"/>
      <c r="G35" s="8"/>
      <c r="H35" s="7"/>
      <c r="I35" s="7"/>
      <c r="J35" s="3"/>
    </row>
    <row r="36" spans="1:10" ht="12.75">
      <c r="A36" s="6"/>
      <c r="B36" s="4"/>
      <c r="C36" s="4"/>
      <c r="D36" s="4"/>
      <c r="E36" s="5"/>
      <c r="F36" s="4"/>
      <c r="G36" s="8"/>
      <c r="H36" s="7"/>
      <c r="I36" s="7"/>
      <c r="J36" s="3"/>
    </row>
    <row r="37" spans="1:10" ht="12.75">
      <c r="A37" s="6"/>
      <c r="B37" s="4"/>
      <c r="C37" s="4"/>
      <c r="D37" s="4"/>
      <c r="E37" s="5"/>
      <c r="F37" s="4"/>
      <c r="G37" s="8"/>
      <c r="H37" s="7"/>
      <c r="I37" s="7"/>
      <c r="J37" s="3"/>
    </row>
    <row r="38" spans="1:10" ht="12.75">
      <c r="A38" s="6"/>
      <c r="B38" s="4"/>
      <c r="C38" s="4"/>
      <c r="D38" s="4"/>
      <c r="E38" s="5"/>
      <c r="F38" s="4"/>
      <c r="G38" s="8"/>
      <c r="H38" s="7"/>
      <c r="I38" s="7"/>
      <c r="J38" s="3"/>
    </row>
  </sheetData>
  <mergeCells count="5">
    <mergeCell ref="A1:C1"/>
    <mergeCell ref="K1:M1"/>
    <mergeCell ref="D2:E2"/>
    <mergeCell ref="B12:D12"/>
    <mergeCell ref="I3:M3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2003-06-26T07:49:33Z</cp:lastPrinted>
  <dcterms:created xsi:type="dcterms:W3CDTF">2002-02-27T11:35:15Z</dcterms:created>
  <dcterms:modified xsi:type="dcterms:W3CDTF">2003-11-06T14:47:58Z</dcterms:modified>
  <cp:category/>
  <cp:version/>
  <cp:contentType/>
  <cp:contentStatus/>
</cp:coreProperties>
</file>