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<sst xmlns="http://schemas.openxmlformats.org/spreadsheetml/2006/main" count="38" uniqueCount="32">
  <si>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</si>
  <si>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</si>
  <si>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</si>
  <si>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r>
      <t>(mgC m</t>
    </r>
    <r>
      <rPr>
        <vertAlign val="superscript"/>
        <sz val="12"/>
        <color indexed="62"/>
        <rFont val="Arial"/>
        <family val="2"/>
      </rPr>
      <t xml:space="preserve">-3 </t>
    </r>
    <r>
      <rPr>
        <sz val="12"/>
        <color indexed="62"/>
        <rFont val="Arial"/>
        <family val="2"/>
      </rPr>
      <t>j</t>
    </r>
    <r>
      <rPr>
        <vertAlign val="superscript"/>
        <sz val="12"/>
        <color indexed="62"/>
        <rFont val="Arial"/>
        <family val="2"/>
      </rPr>
      <t>-1</t>
    </r>
    <r>
      <rPr>
        <sz val="12"/>
        <color indexed="62"/>
        <rFont val="Comic Sans MS"/>
        <family val="0"/>
      </rPr>
      <t>)</t>
    </r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</si>
  <si>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</si>
  <si>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</si>
  <si>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</si>
  <si>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</si>
  <si>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</si>
  <si>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</si>
  <si>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</si>
  <si>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</si>
  <si>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</si>
  <si>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</si>
  <si>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</si>
  <si>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</si>
  <si>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</si>
  <si>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</si>
  <si>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</si>
  <si>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</si>
  <si>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</si>
  <si>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t>LAGON</t>
  </si>
  <si>
    <t>DIAPALIS 4</t>
  </si>
  <si>
    <r>
      <t>r</t>
    </r>
    <r>
      <rPr>
        <sz val="10"/>
        <color indexed="60"/>
        <rFont val="Arial"/>
        <family val="0"/>
      </rPr>
      <t xml:space="preserve"> NH4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</si>
  <si>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</si>
  <si>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</si>
  <si>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</si>
  <si>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</si>
  <si>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</si>
  <si>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166°75E</t>
  </si>
  <si>
    <t>21°96 S</t>
  </si>
  <si>
    <t>STATION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</si>
</sst>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  <numFmt numFmtId="180" formatCode="&quot;Vrai&quot;;&quot;Vrai&quot;;&quot;Faux&quot;"/>
    <numFmt numFmtId="181" formatCode="&quot;Actif&quot;;&quot;Actif&quot;;&quot;Inactif&quot;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10"/>
      <color indexed="62"/>
      <name val="Comic Sans MS"/>
      <family val="0"/>
    </font>
    <font>
      <sz val="12"/>
      <color indexed="62"/>
      <name val="Symbol"/>
      <family val="1"/>
    </font>
    <font>
      <vertAlign val="superscript"/>
      <sz val="12"/>
      <color indexed="62"/>
      <name val="Arial"/>
      <family val="2"/>
    </font>
    <font>
      <sz val="12"/>
      <color indexed="62"/>
      <name val="Comic Sans MS"/>
      <family val="0"/>
    </font>
    <font>
      <sz val="12"/>
      <color indexed="62"/>
      <name val="Arial"/>
      <family val="2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10"/>
      <color indexed="8"/>
      <name val="MS Sans Serif"/>
      <family val="2"/>
    </font>
    <font>
      <sz val="10"/>
      <color indexed="10"/>
      <name val="Comic Sans MS"/>
      <family val="4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perscript"/>
      <sz val="10"/>
      <color indexed="5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sz val="12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8" fontId="2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4" fontId="0" fillId="0" borderId="1" xfId="0" applyNumberFormat="1" applyFont="1" applyBorder="1" applyAlignment="1">
      <alignment horizontal="center"/>
    </xf>
    <xf numFmtId="174" fontId="2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4" fontId="0" fillId="0" borderId="2" xfId="0" applyNumberFormat="1" applyFont="1" applyBorder="1" applyAlignment="1">
      <alignment horizontal="center"/>
    </xf>
    <xf numFmtId="174" fontId="2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178" fontId="2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0" fillId="0" borderId="5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2" fontId="43" fillId="0" borderId="3" xfId="0" applyNumberFormat="1" applyFont="1" applyBorder="1" applyAlignment="1">
      <alignment horizontal="center"/>
    </xf>
    <xf numFmtId="2" fontId="43" fillId="0" borderId="2" xfId="0" applyNumberFormat="1" applyFont="1" applyBorder="1" applyAlignment="1">
      <alignment horizontal="center"/>
    </xf>
    <xf numFmtId="178" fontId="40" fillId="0" borderId="3" xfId="0" applyNumberFormat="1" applyFont="1" applyBorder="1" applyAlignment="1">
      <alignment horizontal="center"/>
    </xf>
    <xf numFmtId="178" fontId="40" fillId="0" borderId="2" xfId="0" applyNumberFormat="1" applyFont="1" applyBorder="1" applyAlignment="1">
      <alignment horizontal="center"/>
    </xf>
    <xf numFmtId="178" fontId="38" fillId="2" borderId="3" xfId="0" applyNumberFormat="1" applyFont="1" applyFill="1" applyBorder="1" applyAlignment="1">
      <alignment horizontal="center"/>
    </xf>
    <xf numFmtId="178" fontId="36" fillId="0" borderId="3" xfId="0" applyNumberFormat="1" applyFont="1" applyBorder="1" applyAlignment="1">
      <alignment horizontal="center"/>
    </xf>
    <xf numFmtId="178" fontId="36" fillId="0" borderId="2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74" fontId="22" fillId="0" borderId="6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01332"/>
        <c:crosses val="autoZero"/>
        <c:crossBetween val="midCat"/>
        <c:dispUnits/>
      </c:valAx>
      <c:valAx>
        <c:axId val="990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22003125"/>
        <c:axId val="63810398"/>
      </c:scatterChart>
      <c:valAx>
        <c:axId val="220031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10398"/>
        <c:crosses val="autoZero"/>
        <c:crossBetween val="midCat"/>
        <c:dispUnits/>
      </c:valAx>
      <c:valAx>
        <c:axId val="638103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422671"/>
        <c:axId val="1259720"/>
      </c:scatterChart>
      <c:val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9720"/>
        <c:crosses val="autoZero"/>
        <c:crossBetween val="midCat"/>
        <c:dispUnits/>
      </c:val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5975"/>
          <c:w val="0.85475"/>
          <c:h val="0.9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1.467035105588409</c:v>
                </c:pt>
                <c:pt idx="1">
                  <c:v>0.1985333958286539</c:v>
                </c:pt>
                <c:pt idx="2">
                  <c:v>1.1381027096786023</c:v>
                </c:pt>
                <c:pt idx="3">
                  <c:v>0.6479177831358652</c:v>
                </c:pt>
                <c:pt idx="4">
                  <c:v>0.5031426124131427</c:v>
                </c:pt>
                <c:pt idx="5">
                  <c:v>1.6227762562281278</c:v>
                </c:pt>
              </c:numLit>
            </c:plus>
            <c:minus>
              <c:numLit>
                <c:ptCount val="6"/>
                <c:pt idx="0">
                  <c:v>1.467035105588409</c:v>
                </c:pt>
                <c:pt idx="1">
                  <c:v>0.1985333958286539</c:v>
                </c:pt>
                <c:pt idx="2">
                  <c:v>1.1381027096786023</c:v>
                </c:pt>
                <c:pt idx="3">
                  <c:v>0.6479177831358652</c:v>
                </c:pt>
                <c:pt idx="4">
                  <c:v>0.5031426124131427</c:v>
                </c:pt>
                <c:pt idx="5">
                  <c:v>1.6227762562281278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11337481"/>
        <c:axId val="34928466"/>
      </c:scatterChart>
      <c:valAx>
        <c:axId val="113374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>
            <c:manualLayout>
              <c:xMode val="factor"/>
              <c:yMode val="factor"/>
              <c:x val="0.006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crossBetween val="midCat"/>
        <c:dispUnits/>
        <c:majorUnit val="2"/>
      </c:valAx>
      <c:valAx>
        <c:axId val="34928466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585"/>
          <c:w val="0.859"/>
          <c:h val="0.9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0.03301291577109878</c:v>
                </c:pt>
                <c:pt idx="1">
                  <c:v>0.09833888200648759</c:v>
                </c:pt>
                <c:pt idx="2">
                  <c:v>0.10860554171162802</c:v>
                </c:pt>
                <c:pt idx="3">
                  <c:v>0.11986014384119868</c:v>
                </c:pt>
                <c:pt idx="4">
                  <c:v>0.09405003010773137</c:v>
                </c:pt>
                <c:pt idx="5">
                  <c:v>0.2983580883679173</c:v>
                </c:pt>
              </c:numLit>
            </c:plus>
            <c:minus>
              <c:numLit>
                <c:ptCount val="6"/>
                <c:pt idx="0">
                  <c:v>0.03301291577109878</c:v>
                </c:pt>
                <c:pt idx="1">
                  <c:v>0.09833888200648759</c:v>
                </c:pt>
                <c:pt idx="2">
                  <c:v>0.10860554171162802</c:v>
                </c:pt>
                <c:pt idx="3">
                  <c:v>0.11986014384119868</c:v>
                </c:pt>
                <c:pt idx="4">
                  <c:v>0.09405003010773137</c:v>
                </c:pt>
                <c:pt idx="5">
                  <c:v>0.2983580883679173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45920739"/>
        <c:axId val="10633468"/>
      </c:scatterChart>
      <c:valAx>
        <c:axId val="459207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crossBetween val="midCat"/>
        <c:dispUnits/>
        <c:majorUnit val="0.5"/>
      </c:valAx>
      <c:valAx>
        <c:axId val="10633468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8"/>
          <c:w val="0.90275"/>
          <c:h val="0.954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7.067212241360241</c:v>
                </c:pt>
                <c:pt idx="1">
                  <c:v>1.289909862624324</c:v>
                </c:pt>
                <c:pt idx="2">
                  <c:v>1.2861850238395065</c:v>
                </c:pt>
                <c:pt idx="3">
                  <c:v>1.4878438665974416</c:v>
                </c:pt>
                <c:pt idx="4">
                  <c:v>2.043614013456</c:v>
                </c:pt>
                <c:pt idx="5">
                  <c:v>0.04930011994252671</c:v>
                </c:pt>
              </c:numLit>
            </c:plus>
            <c:minus>
              <c:numLit>
                <c:ptCount val="6"/>
                <c:pt idx="0">
                  <c:v>7.067212241360241</c:v>
                </c:pt>
                <c:pt idx="1">
                  <c:v>1.289909862624324</c:v>
                </c:pt>
                <c:pt idx="2">
                  <c:v>1.2861850238395065</c:v>
                </c:pt>
                <c:pt idx="3">
                  <c:v>1.4878438665974416</c:v>
                </c:pt>
                <c:pt idx="4">
                  <c:v>2.043614013456</c:v>
                </c:pt>
                <c:pt idx="5">
                  <c:v>0.04930011994252671</c:v>
                </c:pt>
              </c:numLit>
            </c:minus>
            <c:noEndCap val="1"/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8592349"/>
        <c:axId val="56004550"/>
      </c:scatterChart>
      <c:valAx>
        <c:axId val="285923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crossBetween val="midCat"/>
        <c:dispUnits/>
      </c:valAx>
      <c:valAx>
        <c:axId val="56004550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5"/>
          <c:y val="0.43875"/>
          <c:w val="0.3915"/>
          <c:h val="0.1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56"/>
          <c:w val="0.9165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7.067212241360241</c:v>
                </c:pt>
                <c:pt idx="1">
                  <c:v>1.289909862624324</c:v>
                </c:pt>
                <c:pt idx="2">
                  <c:v>1.2861850238395065</c:v>
                </c:pt>
                <c:pt idx="3">
                  <c:v>1.4878438665974416</c:v>
                </c:pt>
                <c:pt idx="4">
                  <c:v>2.043614013456</c:v>
                </c:pt>
                <c:pt idx="5">
                  <c:v>0.04930011994252671</c:v>
                </c:pt>
              </c:numLit>
            </c:plus>
            <c:minus>
              <c:numLit>
                <c:ptCount val="6"/>
                <c:pt idx="0">
                  <c:v>7.067212241360241</c:v>
                </c:pt>
                <c:pt idx="1">
                  <c:v>1.289909862624324</c:v>
                </c:pt>
                <c:pt idx="2">
                  <c:v>1.2861850238395065</c:v>
                </c:pt>
                <c:pt idx="3">
                  <c:v>1.4878438665974416</c:v>
                </c:pt>
                <c:pt idx="4">
                  <c:v>2.043614013456</c:v>
                </c:pt>
                <c:pt idx="5">
                  <c:v>0.04930011994252671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34278903"/>
        <c:axId val="40074672"/>
      </c:scatterChart>
      <c:valAx>
        <c:axId val="342789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crossBetween val="midCat"/>
        <c:dispUnits/>
      </c:valAx>
      <c:valAx>
        <c:axId val="40074672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75"/>
          <c:y val="0.68025"/>
          <c:w val="0.4"/>
          <c:h val="0.1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67.09383295105562</c:v>
                </c:pt>
                <c:pt idx="1">
                  <c:v>28.4387269495339</c:v>
                </c:pt>
                <c:pt idx="2">
                  <c:v>19.095340071114663</c:v>
                </c:pt>
                <c:pt idx="3">
                  <c:v>19.709849208828697</c:v>
                </c:pt>
                <c:pt idx="4">
                  <c:v>4.384796127892264</c:v>
                </c:pt>
                <c:pt idx="5">
                  <c:v>2.44201380937309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35.87609651058121</c:v>
                </c:pt>
                <c:pt idx="1">
                  <c:v>19.48144095169176</c:v>
                </c:pt>
                <c:pt idx="2">
                  <c:v>8.250701590271282</c:v>
                </c:pt>
                <c:pt idx="3">
                  <c:v>6.778473974972201</c:v>
                </c:pt>
                <c:pt idx="4">
                  <c:v>5.1327814744868245</c:v>
                </c:pt>
                <c:pt idx="5">
                  <c:v>3.135711386059975</c:v>
                </c:pt>
              </c:numCache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22970"/>
        <c:crosses val="autoZero"/>
        <c:crossBetween val="midCat"/>
        <c:dispUnits/>
      </c:valAx>
      <c:valAx>
        <c:axId val="2482297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28575</xdr:rowOff>
    </xdr:from>
    <xdr:to>
      <xdr:col>4</xdr:col>
      <xdr:colOff>38100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4000500"/>
        <a:ext cx="19145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28575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4000500"/>
        <a:ext cx="1914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257175</xdr:colOff>
      <xdr:row>21</xdr:row>
      <xdr:rowOff>38100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86200" y="4010025"/>
        <a:ext cx="18859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333375</xdr:colOff>
      <xdr:row>21</xdr:row>
      <xdr:rowOff>28575</xdr:rowOff>
    </xdr:from>
    <xdr:to>
      <xdr:col>17</xdr:col>
      <xdr:colOff>0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781675" y="4000500"/>
        <a:ext cx="204787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O16" sqref="O16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94" t="s">
        <v>22</v>
      </c>
      <c r="B1" s="94"/>
      <c r="C1" s="94"/>
      <c r="F1" s="1" t="s">
        <v>31</v>
      </c>
      <c r="G1" s="1"/>
      <c r="H1" s="35"/>
      <c r="I1" s="36" t="s">
        <v>21</v>
      </c>
      <c r="J1" s="36"/>
      <c r="K1" s="95">
        <v>37349</v>
      </c>
      <c r="L1" s="95"/>
      <c r="M1" s="95"/>
      <c r="N1" s="36"/>
      <c r="O1" s="36"/>
      <c r="P1" s="36"/>
      <c r="Q1" s="35" t="s">
        <v>30</v>
      </c>
      <c r="R1" s="35" t="s">
        <v>29</v>
      </c>
    </row>
    <row r="2" spans="1:5" ht="9.75" customHeight="1">
      <c r="A2" s="1"/>
      <c r="D2" s="93"/>
      <c r="E2" s="93"/>
    </row>
    <row r="3" spans="1:18" ht="15" customHeight="1">
      <c r="A3" s="64" t="s">
        <v>0</v>
      </c>
      <c r="B3" s="72"/>
      <c r="C3" s="72"/>
      <c r="D3" s="74" t="s">
        <v>5</v>
      </c>
      <c r="E3" s="72" t="s">
        <v>6</v>
      </c>
      <c r="F3" s="72" t="s">
        <v>12</v>
      </c>
      <c r="G3" s="72" t="s">
        <v>11</v>
      </c>
      <c r="H3" s="74"/>
      <c r="I3" s="48" t="s">
        <v>14</v>
      </c>
      <c r="J3" s="49"/>
      <c r="K3" s="49"/>
      <c r="L3" s="49"/>
      <c r="M3" s="50"/>
      <c r="N3" s="40" t="s">
        <v>13</v>
      </c>
      <c r="O3" s="41"/>
      <c r="P3" s="41"/>
      <c r="Q3" s="41"/>
      <c r="R3" s="42"/>
    </row>
    <row r="4" spans="1:18" ht="15" customHeight="1">
      <c r="A4" s="19" t="s">
        <v>1</v>
      </c>
      <c r="B4" s="23"/>
      <c r="C4" s="20"/>
      <c r="D4" s="75" t="s">
        <v>8</v>
      </c>
      <c r="E4" s="75" t="s">
        <v>8</v>
      </c>
      <c r="F4" s="23" t="s">
        <v>8</v>
      </c>
      <c r="G4" s="23"/>
      <c r="H4" s="23"/>
      <c r="I4" s="51"/>
      <c r="J4" s="52" t="s">
        <v>9</v>
      </c>
      <c r="K4" s="53"/>
      <c r="L4" s="46" t="s">
        <v>2</v>
      </c>
      <c r="M4" s="47" t="s">
        <v>7</v>
      </c>
      <c r="N4" s="43"/>
      <c r="O4" s="44" t="s">
        <v>10</v>
      </c>
      <c r="P4" s="45"/>
      <c r="Q4" s="46" t="s">
        <v>2</v>
      </c>
      <c r="R4" s="47" t="s">
        <v>7</v>
      </c>
    </row>
    <row r="5" spans="1:18" ht="15" customHeight="1">
      <c r="A5" s="19">
        <v>0</v>
      </c>
      <c r="B5" s="23"/>
      <c r="C5" s="23"/>
      <c r="D5" s="73">
        <v>0.46900000000000003</v>
      </c>
      <c r="E5" s="21">
        <v>0.007</v>
      </c>
      <c r="F5" s="22">
        <v>0.027682400000000003</v>
      </c>
      <c r="G5" s="27">
        <v>0.054</v>
      </c>
      <c r="H5" s="23"/>
      <c r="I5" s="24">
        <v>11.615277777777777</v>
      </c>
      <c r="J5" s="25">
        <v>10.205555555555557</v>
      </c>
      <c r="K5" s="26">
        <v>8.681944444444445</v>
      </c>
      <c r="L5" s="28">
        <f aca="true" t="shared" si="0" ref="L5:L10">AVERAGE(I5:K5)</f>
        <v>10.167592592592593</v>
      </c>
      <c r="M5" s="27">
        <f aca="true" t="shared" si="1" ref="M5:M10">STDEV(I5:K5)</f>
        <v>1.467035105588409</v>
      </c>
      <c r="N5" s="27">
        <v>1.2511904761904762</v>
      </c>
      <c r="O5" s="27">
        <v>1.1928571428571428</v>
      </c>
      <c r="P5" s="27">
        <v>1.1952380952380952</v>
      </c>
      <c r="Q5" s="30">
        <f aca="true" t="shared" si="2" ref="Q5:Q10">AVERAGE(N5:P5)</f>
        <v>1.213095238095238</v>
      </c>
      <c r="R5" s="27">
        <f aca="true" t="shared" si="3" ref="R5:R10">STDEV(N5:P5)</f>
        <v>0.03301291577109878</v>
      </c>
    </row>
    <row r="6" spans="1:18" ht="15" customHeight="1">
      <c r="A6" s="13">
        <v>5</v>
      </c>
      <c r="B6" s="17"/>
      <c r="C6" s="17"/>
      <c r="D6" s="2">
        <v>0.025</v>
      </c>
      <c r="E6" s="15">
        <v>0.002</v>
      </c>
      <c r="F6" s="16">
        <v>0.0218792</v>
      </c>
      <c r="G6" s="2">
        <v>0.036</v>
      </c>
      <c r="H6" s="17"/>
      <c r="I6" s="18">
        <v>7.247916666666666</v>
      </c>
      <c r="J6" s="9">
        <v>7.077083333333333</v>
      </c>
      <c r="K6" s="10">
        <v>6.852083333333333</v>
      </c>
      <c r="L6" s="29">
        <f t="shared" si="0"/>
        <v>7.059027777777778</v>
      </c>
      <c r="M6" s="2">
        <f t="shared" si="1"/>
        <v>0.1985333958286539</v>
      </c>
      <c r="N6" s="2">
        <v>0.7508928571428571</v>
      </c>
      <c r="O6" s="2">
        <v>0.9369642857142857</v>
      </c>
      <c r="P6" s="2">
        <v>0.78875</v>
      </c>
      <c r="Q6" s="31">
        <f t="shared" si="2"/>
        <v>0.8255357142857142</v>
      </c>
      <c r="R6" s="2">
        <f t="shared" si="3"/>
        <v>0.09833888200648759</v>
      </c>
    </row>
    <row r="7" spans="1:18" ht="15" customHeight="1">
      <c r="A7" s="13">
        <v>10</v>
      </c>
      <c r="B7" s="17"/>
      <c r="C7" s="17"/>
      <c r="D7" s="2">
        <v>0.022000000000000002</v>
      </c>
      <c r="E7" s="15">
        <v>0.001</v>
      </c>
      <c r="F7" s="16">
        <v>0.109624</v>
      </c>
      <c r="G7" s="2">
        <v>0.022</v>
      </c>
      <c r="H7" s="17"/>
      <c r="I7" s="18">
        <v>7.275</v>
      </c>
      <c r="J7" s="9">
        <v>5.158333333333332</v>
      </c>
      <c r="K7" s="10">
        <v>6.941666666666666</v>
      </c>
      <c r="L7" s="29">
        <f t="shared" si="0"/>
        <v>6.458333333333333</v>
      </c>
      <c r="M7" s="2">
        <f t="shared" si="1"/>
        <v>1.1381027096786023</v>
      </c>
      <c r="N7" s="2">
        <v>0.8739285714285714</v>
      </c>
      <c r="O7" s="2">
        <v>0.71375</v>
      </c>
      <c r="P7" s="2">
        <v>0.6667857142857142</v>
      </c>
      <c r="Q7" s="31">
        <f t="shared" si="2"/>
        <v>0.7514880952380952</v>
      </c>
      <c r="R7" s="2">
        <f t="shared" si="3"/>
        <v>0.10860554171162802</v>
      </c>
    </row>
    <row r="8" spans="1:18" ht="15" customHeight="1">
      <c r="A8" s="13">
        <v>15</v>
      </c>
      <c r="B8" s="17"/>
      <c r="C8" s="17"/>
      <c r="D8" s="2">
        <v>0.158</v>
      </c>
      <c r="E8" s="15">
        <v>0.029</v>
      </c>
      <c r="F8" s="16">
        <v>0.0710504</v>
      </c>
      <c r="G8" s="2">
        <v>0.038</v>
      </c>
      <c r="H8" s="17"/>
      <c r="I8" s="18">
        <v>6.216666666666665</v>
      </c>
      <c r="J8" s="9">
        <v>4.966666666666666</v>
      </c>
      <c r="K8" s="10">
        <v>5.295833333333333</v>
      </c>
      <c r="L8" s="29">
        <f t="shared" si="0"/>
        <v>5.4930555555555545</v>
      </c>
      <c r="M8" s="2">
        <f t="shared" si="1"/>
        <v>0.6479177831358652</v>
      </c>
      <c r="N8" s="2">
        <v>1.0544642857142856</v>
      </c>
      <c r="O8" s="2">
        <v>1.0419642857142855</v>
      </c>
      <c r="P8" s="2">
        <v>0.8408928571428571</v>
      </c>
      <c r="Q8" s="31">
        <f t="shared" si="2"/>
        <v>0.9791071428571426</v>
      </c>
      <c r="R8" s="2">
        <f t="shared" si="3"/>
        <v>0.11986014384119868</v>
      </c>
    </row>
    <row r="9" spans="1:18" ht="15" customHeight="1">
      <c r="A9" s="13">
        <v>20</v>
      </c>
      <c r="B9" s="17"/>
      <c r="C9" s="17"/>
      <c r="D9" s="17">
        <v>0.35</v>
      </c>
      <c r="E9" s="15">
        <v>0.066</v>
      </c>
      <c r="F9" s="16">
        <v>0.162144</v>
      </c>
      <c r="G9" s="2">
        <v>0.067</v>
      </c>
      <c r="H9" s="17"/>
      <c r="I9" s="18">
        <v>4.595833333333334</v>
      </c>
      <c r="J9" s="9">
        <v>3.6583333333333337</v>
      </c>
      <c r="K9" s="10">
        <v>3.8104166666666663</v>
      </c>
      <c r="L9" s="29">
        <f t="shared" si="0"/>
        <v>4.021527777777778</v>
      </c>
      <c r="M9" s="2">
        <f t="shared" si="1"/>
        <v>0.5031426124131427</v>
      </c>
      <c r="N9" s="2">
        <v>0.6210714285714286</v>
      </c>
      <c r="O9" s="2">
        <v>0.7817857142857143</v>
      </c>
      <c r="P9" s="2">
        <v>0.6167857142857143</v>
      </c>
      <c r="Q9" s="31">
        <f t="shared" si="2"/>
        <v>0.6732142857142858</v>
      </c>
      <c r="R9" s="2">
        <f t="shared" si="3"/>
        <v>0.09405003010773137</v>
      </c>
    </row>
    <row r="10" spans="1:18" ht="15" customHeight="1">
      <c r="A10" s="13">
        <v>30</v>
      </c>
      <c r="B10" s="17"/>
      <c r="C10" s="14"/>
      <c r="D10" s="17">
        <v>0.43</v>
      </c>
      <c r="E10" s="15">
        <v>0.044</v>
      </c>
      <c r="F10" s="16">
        <v>0.2078</v>
      </c>
      <c r="G10" s="17">
        <v>0.04</v>
      </c>
      <c r="H10" s="17"/>
      <c r="I10" s="18">
        <v>5.75</v>
      </c>
      <c r="J10" s="9">
        <v>2.8083333333333336</v>
      </c>
      <c r="K10" s="10">
        <v>3.091666666666667</v>
      </c>
      <c r="L10" s="29">
        <f t="shared" si="0"/>
        <v>3.8833333333333333</v>
      </c>
      <c r="M10" s="2">
        <f t="shared" si="1"/>
        <v>1.6227762562281278</v>
      </c>
      <c r="N10" s="2">
        <v>0.9855357142857143</v>
      </c>
      <c r="O10" s="2">
        <v>0.5803571428571428</v>
      </c>
      <c r="P10" s="2">
        <v>0.4035714285714286</v>
      </c>
      <c r="Q10" s="31">
        <f t="shared" si="2"/>
        <v>0.6564880952380951</v>
      </c>
      <c r="R10" s="2">
        <f t="shared" si="3"/>
        <v>0.2983580883679173</v>
      </c>
    </row>
    <row r="11" spans="1:18" ht="15" customHeight="1">
      <c r="A11" s="6"/>
      <c r="B11" s="77"/>
      <c r="C11" s="77"/>
      <c r="D11" s="78"/>
      <c r="E11" s="79"/>
      <c r="F11" s="78"/>
      <c r="G11" s="77"/>
      <c r="H11" s="11"/>
      <c r="I11" s="70"/>
      <c r="J11" s="71"/>
      <c r="K11" s="12"/>
      <c r="L11" s="4"/>
      <c r="M11" s="4"/>
      <c r="N11" s="4"/>
      <c r="O11" s="4"/>
      <c r="P11" s="4"/>
      <c r="Q11" s="4"/>
      <c r="R11" s="4"/>
    </row>
    <row r="12" spans="1:16" ht="15" customHeight="1">
      <c r="A12" s="76" t="s">
        <v>0</v>
      </c>
      <c r="B12" s="84" t="s">
        <v>15</v>
      </c>
      <c r="C12" s="85"/>
      <c r="D12" s="86"/>
      <c r="E12" s="91" t="s">
        <v>18</v>
      </c>
      <c r="F12" s="88"/>
      <c r="G12" s="92" t="s">
        <v>4</v>
      </c>
      <c r="H12" s="89" t="s">
        <v>23</v>
      </c>
      <c r="I12" s="68" t="s">
        <v>25</v>
      </c>
      <c r="J12" s="69" t="s">
        <v>27</v>
      </c>
      <c r="O12" s="37" t="s">
        <v>20</v>
      </c>
      <c r="P12" s="37" t="s">
        <v>19</v>
      </c>
    </row>
    <row r="13" spans="1:16" ht="15" customHeight="1">
      <c r="A13" s="83" t="s">
        <v>1</v>
      </c>
      <c r="B13" s="87"/>
      <c r="C13" s="80" t="s">
        <v>3</v>
      </c>
      <c r="D13" s="53"/>
      <c r="E13" s="81" t="s">
        <v>16</v>
      </c>
      <c r="F13" s="82" t="s">
        <v>17</v>
      </c>
      <c r="G13" s="32"/>
      <c r="H13" s="90" t="s">
        <v>24</v>
      </c>
      <c r="I13" s="66" t="s">
        <v>26</v>
      </c>
      <c r="J13" s="67" t="s">
        <v>28</v>
      </c>
      <c r="O13" s="38"/>
      <c r="P13" s="38"/>
    </row>
    <row r="14" spans="1:16" ht="15" customHeight="1">
      <c r="A14" s="65">
        <v>0</v>
      </c>
      <c r="B14" s="4">
        <v>44.534408620896876</v>
      </c>
      <c r="C14" s="4">
        <v>35.3121937509952</v>
      </c>
      <c r="D14" s="7">
        <v>30.647012528119557</v>
      </c>
      <c r="E14" s="5">
        <f aca="true" t="shared" si="4" ref="E14:E19">AVERAGE(B14:D14)</f>
        <v>36.83120496667055</v>
      </c>
      <c r="F14" s="4">
        <f aca="true" t="shared" si="5" ref="F14:F19">STDEV(B14:D14)</f>
        <v>7.067212241360241</v>
      </c>
      <c r="G14" s="33">
        <v>35.87609651058121</v>
      </c>
      <c r="H14" s="59">
        <v>83.61339052257168</v>
      </c>
      <c r="I14" s="56">
        <v>383.3257990909755</v>
      </c>
      <c r="J14" s="54">
        <v>3.351921510048883</v>
      </c>
      <c r="O14" s="39"/>
      <c r="P14" s="39"/>
    </row>
    <row r="15" spans="1:16" ht="15" customHeight="1">
      <c r="A15" s="65">
        <v>5</v>
      </c>
      <c r="B15" s="4">
        <v>16.334352303214818</v>
      </c>
      <c r="C15" s="4">
        <v>16.46246701144908</v>
      </c>
      <c r="D15" s="7">
        <v>14.166976860397023</v>
      </c>
      <c r="E15" s="5">
        <f t="shared" si="4"/>
        <v>15.654598725020305</v>
      </c>
      <c r="F15" s="4">
        <f t="shared" si="5"/>
        <v>1.289909862624324</v>
      </c>
      <c r="G15" s="33">
        <v>19.48144095169176</v>
      </c>
      <c r="H15" s="58">
        <v>71.68783236580539</v>
      </c>
      <c r="I15" s="56">
        <v>43.6233189471135</v>
      </c>
      <c r="J15" s="54">
        <v>0.8602105738362739</v>
      </c>
      <c r="O15" s="39">
        <f>I15/(H15+I15)</f>
        <v>0.3783096296448665</v>
      </c>
      <c r="P15" s="39">
        <f>(I15+J15)/(H15+I15+J15)</f>
        <v>0.38291304154902395</v>
      </c>
    </row>
    <row r="16" spans="1:16" ht="15" customHeight="1">
      <c r="A16" s="65">
        <v>10</v>
      </c>
      <c r="B16" s="4">
        <v>11.945973867735665</v>
      </c>
      <c r="C16" s="4">
        <v>10.12677695349988</v>
      </c>
      <c r="D16" s="7">
        <v>9.461349160972</v>
      </c>
      <c r="E16" s="5">
        <f t="shared" si="4"/>
        <v>10.511366660735847</v>
      </c>
      <c r="F16" s="4">
        <f t="shared" si="5"/>
        <v>1.2861850238395065</v>
      </c>
      <c r="G16" s="33">
        <v>8.250701590271282</v>
      </c>
      <c r="H16" s="59">
        <v>117.81175030340816</v>
      </c>
      <c r="I16" s="56">
        <v>41.89438629981116</v>
      </c>
      <c r="J16" s="54">
        <v>13.181182584269655</v>
      </c>
      <c r="O16" s="39">
        <f>I16/(H16+I16)</f>
        <v>0.26232170654716513</v>
      </c>
      <c r="P16" s="39">
        <f>(I16+J16)/(H16+I16+J16)</f>
        <v>0.3185633807205588</v>
      </c>
    </row>
    <row r="17" spans="1:16" ht="15" customHeight="1">
      <c r="A17" s="65">
        <v>15</v>
      </c>
      <c r="B17" s="4">
        <v>12.297486038894334</v>
      </c>
      <c r="C17" s="4">
        <v>9.324788062856438</v>
      </c>
      <c r="D17" s="7">
        <v>10.926628052949498</v>
      </c>
      <c r="E17" s="5">
        <f t="shared" si="4"/>
        <v>10.849634051566758</v>
      </c>
      <c r="F17" s="4">
        <f t="shared" si="5"/>
        <v>1.4878438665974416</v>
      </c>
      <c r="G17" s="33">
        <v>6.778473974972201</v>
      </c>
      <c r="H17" s="59">
        <v>103.0584940365688</v>
      </c>
      <c r="I17" s="56">
        <v>126.91037507606237</v>
      </c>
      <c r="J17" s="54">
        <v>2.878957952949438</v>
      </c>
      <c r="O17" s="39">
        <f>I17/(H17+I17)</f>
        <v>0.5518589344973726</v>
      </c>
      <c r="P17" s="39">
        <f>(I17+J17)/(H17+I17+J17)</f>
        <v>0.557399803402319</v>
      </c>
    </row>
    <row r="18" spans="1:16" ht="15" customHeight="1">
      <c r="A18" s="65">
        <v>20</v>
      </c>
      <c r="B18" s="4">
        <v>3.1055997854697135</v>
      </c>
      <c r="C18" s="4">
        <v>4.0215243681098105</v>
      </c>
      <c r="D18" s="7">
        <v>0.11394089075093858</v>
      </c>
      <c r="E18" s="5">
        <f t="shared" si="4"/>
        <v>2.413688348110154</v>
      </c>
      <c r="F18" s="4">
        <f t="shared" si="5"/>
        <v>2.043614013456</v>
      </c>
      <c r="G18" s="33">
        <v>5.1327814744868245</v>
      </c>
      <c r="H18" s="59">
        <v>70.66955135635986</v>
      </c>
      <c r="I18" s="56">
        <v>17.393638141046026</v>
      </c>
      <c r="J18" s="54">
        <v>3.7258061797752804</v>
      </c>
      <c r="O18" s="39">
        <f>I18/(H18+I18)</f>
        <v>0.19751315209357023</v>
      </c>
      <c r="P18" s="39">
        <f>(I18+J18)/(H18+I18+J18)</f>
        <v>0.23008688748592138</v>
      </c>
    </row>
    <row r="19" spans="1:16" ht="15" customHeight="1">
      <c r="A19" s="19">
        <v>30</v>
      </c>
      <c r="B19" s="61">
        <v>1.3983469604555765</v>
      </c>
      <c r="C19" s="61">
        <v>1.3325503100026845</v>
      </c>
      <c r="D19" s="62">
        <v>1.3018514177512697</v>
      </c>
      <c r="E19" s="63">
        <f t="shared" si="4"/>
        <v>1.34424956273651</v>
      </c>
      <c r="F19" s="61">
        <f t="shared" si="5"/>
        <v>0.04930011994252671</v>
      </c>
      <c r="G19" s="34">
        <v>3.135711386059975</v>
      </c>
      <c r="H19" s="60">
        <v>27.595993009060276</v>
      </c>
      <c r="I19" s="57">
        <v>15.065050489721951</v>
      </c>
      <c r="J19" s="55">
        <v>0.7095347612359535</v>
      </c>
      <c r="O19" s="27">
        <f>I19/(H19+I19)</f>
        <v>0.35313366139653823</v>
      </c>
      <c r="P19" s="27">
        <f>(I19+J19)/(H19+I19+J19)</f>
        <v>0.363716276882108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B37" s="4"/>
      <c r="C37" s="4"/>
      <c r="D37" s="4"/>
      <c r="E37" s="5"/>
      <c r="F37" s="4"/>
      <c r="G37" s="8"/>
      <c r="H37" s="7"/>
      <c r="I37" s="7"/>
      <c r="J37" s="3"/>
    </row>
    <row r="38" spans="1:10" ht="12.75">
      <c r="A38" s="6"/>
      <c r="B38" s="4"/>
      <c r="C38" s="4"/>
      <c r="D38" s="4"/>
      <c r="E38" s="5"/>
      <c r="F38" s="4"/>
      <c r="G38" s="8"/>
      <c r="H38" s="7"/>
      <c r="I38" s="7"/>
      <c r="J38" s="3"/>
    </row>
    <row r="39" spans="1:10" ht="12.75">
      <c r="A39" s="6"/>
      <c r="B39" s="4"/>
      <c r="C39" s="4"/>
      <c r="D39" s="4"/>
      <c r="E39" s="5"/>
      <c r="F39" s="4"/>
      <c r="G39" s="8"/>
      <c r="H39" s="7"/>
      <c r="I39" s="7"/>
      <c r="J39" s="3"/>
    </row>
  </sheetData>
  <mergeCells count="3">
    <mergeCell ref="D2:E2"/>
    <mergeCell ref="A1:C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2003-06-26T08:09:42Z</cp:lastPrinted>
  <dcterms:created xsi:type="dcterms:W3CDTF">2002-02-27T11:35:15Z</dcterms:created>
  <dcterms:modified xsi:type="dcterms:W3CDTF">2003-11-06T14:49:58Z</dcterms:modified>
  <cp:category/>
  <cp:version/>
  <cp:contentType/>
  <cp:contentStatus/>
</cp:coreProperties>
</file>