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<sst xmlns="http://schemas.openxmlformats.org/spreadsheetml/2006/main" count="38" uniqueCount="32">
  <si>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</si>
  <si>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</si>
  <si>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</si>
  <si>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</si>
  <si>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</si>
  <si>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</si>
  <si>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</si>
  <si>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</si>
  <si>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</si>
  <si>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</si>
  <si>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</si>
  <si>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</si>
  <si>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</si>
  <si>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</si>
  <si>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</si>
  <si>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</si>
  <si>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</si>
  <si>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</si>
  <si>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 ratio</t>
  </si>
  <si>
    <t>DIAPALIS 5</t>
  </si>
  <si>
    <t>f' ratio</t>
  </si>
  <si>
    <r>
      <t>r</t>
    </r>
    <r>
      <rPr>
        <sz val="10"/>
        <color indexed="50"/>
        <rFont val="Arial"/>
        <family val="0"/>
      </rPr>
      <t xml:space="preserve"> NO</t>
    </r>
    <r>
      <rPr>
        <vertAlign val="subscript"/>
        <sz val="10"/>
        <color indexed="50"/>
        <rFont val="Arial"/>
        <family val="2"/>
      </rPr>
      <t>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</si>
  <si>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</si>
  <si>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60"/>
        <rFont val="Arial"/>
        <family val="0"/>
      </rPr>
      <t xml:space="preserve"> NH</t>
    </r>
    <r>
      <rPr>
        <vertAlign val="subscript"/>
        <sz val="10"/>
        <color indexed="60"/>
        <rFont val="Arial"/>
        <family val="2"/>
      </rPr>
      <t>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</si>
  <si>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</si>
  <si>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</t>
    </r>
    <r>
      <rPr>
        <vertAlign val="subscript"/>
        <sz val="10"/>
        <color indexed="40"/>
        <rFont val="Arial"/>
        <family val="2"/>
      </rPr>
      <t>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</si>
  <si>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</si>
  <si>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EST LIFOU</t>
  </si>
  <si>
    <t>167°6 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</si>
  <si>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</si>
  <si>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20°63 S</t>
  </si>
  <si>
    <t>STATION 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</si>
</sst>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3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name val="Symbol"/>
      <family val="1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bscript"/>
      <sz val="10"/>
      <color indexed="50"/>
      <name val="Arial"/>
      <family val="2"/>
    </font>
    <font>
      <vertAlign val="superscript"/>
      <sz val="10"/>
      <color indexed="50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bscript"/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bscript"/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78" fontId="1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8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4" fontId="2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34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178" fontId="37" fillId="2" borderId="1" xfId="0" applyNumberFormat="1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2" fontId="39" fillId="0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0" fillId="0" borderId="1" xfId="0" applyNumberFormat="1" applyFont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997220"/>
        <c:axId val="8974981"/>
      </c:scatterChart>
      <c:val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74981"/>
        <c:crosses val="autoZero"/>
        <c:crossBetween val="midCat"/>
        <c:dispUnits/>
      </c:val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13665966"/>
        <c:axId val="55884831"/>
      </c:scatterChart>
      <c:valAx>
        <c:axId val="1366596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84831"/>
        <c:crosses val="autoZero"/>
        <c:crossBetween val="midCat"/>
        <c:dispUnits/>
      </c:valAx>
      <c:valAx>
        <c:axId val="558848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201432"/>
        <c:axId val="30377433"/>
      </c:scatterChart>
      <c:val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77433"/>
        <c:crosses val="autoZero"/>
        <c:crossBetween val="midCat"/>
        <c:dispUnits/>
      </c:valAx>
      <c:valAx>
        <c:axId val="30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59"/>
          <c:w val="0.8532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0.18270492174783498</c:v>
                </c:pt>
                <c:pt idx="1">
                  <c:v>1.6528699246332346</c:v>
                </c:pt>
                <c:pt idx="2">
                  <c:v>1.0528198001758071</c:v>
                </c:pt>
                <c:pt idx="3">
                  <c:v>1.0574657332647266</c:v>
                </c:pt>
                <c:pt idx="4">
                  <c:v>2.591725566768362</c:v>
                </c:pt>
                <c:pt idx="5">
                  <c:v>0.4011177585784185</c:v>
                </c:pt>
              </c:numLit>
            </c:plus>
            <c:minus>
              <c:numLit>
                <c:ptCount val="6"/>
                <c:pt idx="0">
                  <c:v>0.18270492174783498</c:v>
                </c:pt>
                <c:pt idx="1">
                  <c:v>1.6528699246332346</c:v>
                </c:pt>
                <c:pt idx="2">
                  <c:v>1.0528198001758071</c:v>
                </c:pt>
                <c:pt idx="3">
                  <c:v>1.0574657332647266</c:v>
                </c:pt>
                <c:pt idx="4">
                  <c:v>2.591725566768362</c:v>
                </c:pt>
                <c:pt idx="5">
                  <c:v>0.4011177585784185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4961442"/>
        <c:axId val="44652979"/>
      </c:scatterChart>
      <c:valAx>
        <c:axId val="49614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>
            <c:manualLayout>
              <c:xMode val="factor"/>
              <c:yMode val="factor"/>
              <c:x val="0.006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652979"/>
        <c:crosses val="autoZero"/>
        <c:crossBetween val="midCat"/>
        <c:dispUnits/>
        <c:majorUnit val="2"/>
      </c:valAx>
      <c:valAx>
        <c:axId val="4465297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5775"/>
          <c:w val="0.85875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0.04255082051422225</c:v>
                </c:pt>
                <c:pt idx="1">
                  <c:v>0.031410460059358936</c:v>
                </c:pt>
                <c:pt idx="2">
                  <c:v>0.059587121643202325</c:v>
                </c:pt>
                <c:pt idx="3">
                  <c:v>0.01987393739776588</c:v>
                </c:pt>
                <c:pt idx="4">
                  <c:v>0.045050556110022955</c:v>
                </c:pt>
                <c:pt idx="5">
                  <c:v>0.054928501424229</c:v>
                </c:pt>
              </c:numLit>
            </c:plus>
            <c:minus>
              <c:numLit>
                <c:ptCount val="6"/>
                <c:pt idx="0">
                  <c:v>0.04255082051422225</c:v>
                </c:pt>
                <c:pt idx="1">
                  <c:v>0.031410460059358936</c:v>
                </c:pt>
                <c:pt idx="2">
                  <c:v>0.059587121643202325</c:v>
                </c:pt>
                <c:pt idx="3">
                  <c:v>0.01987393739776588</c:v>
                </c:pt>
                <c:pt idx="4">
                  <c:v>0.045050556110022955</c:v>
                </c:pt>
                <c:pt idx="5">
                  <c:v>0.054928501424229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6332492"/>
        <c:axId val="60121517"/>
      </c:scatterChart>
      <c:valAx>
        <c:axId val="663324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crossBetween val="midCat"/>
        <c:dispUnits/>
        <c:majorUnit val="0.5"/>
      </c:valAx>
      <c:valAx>
        <c:axId val="6012151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0.004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324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675"/>
          <c:w val="0.9022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0.15327938444232392</c:v>
                </c:pt>
                <c:pt idx="1">
                  <c:v>0.6107010532664365</c:v>
                </c:pt>
                <c:pt idx="2">
                  <c:v>0.131179183625503</c:v>
                </c:pt>
                <c:pt idx="3">
                  <c:v>0.3108204066433875</c:v>
                </c:pt>
                <c:pt idx="4">
                  <c:v>0.44830412510276935</c:v>
                </c:pt>
                <c:pt idx="5">
                  <c:v>0.10845480744682824</c:v>
                </c:pt>
              </c:numLit>
            </c:plus>
            <c:minus>
              <c:numLit>
                <c:ptCount val="6"/>
                <c:pt idx="0">
                  <c:v>0.15327938444232392</c:v>
                </c:pt>
                <c:pt idx="1">
                  <c:v>0.6107010532664365</c:v>
                </c:pt>
                <c:pt idx="2">
                  <c:v>0.131179183625503</c:v>
                </c:pt>
                <c:pt idx="3">
                  <c:v>0.3108204066433875</c:v>
                </c:pt>
                <c:pt idx="4">
                  <c:v>0.44830412510276935</c:v>
                </c:pt>
                <c:pt idx="5">
                  <c:v>0.10845480744682824</c:v>
                </c:pt>
              </c:numLit>
            </c:minus>
            <c:noEndCap val="1"/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4222742"/>
        <c:axId val="38004679"/>
      </c:scatterChart>
      <c:valAx>
        <c:axId val="42227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crossBetween val="midCat"/>
        <c:dispUnits/>
      </c:valAx>
      <c:valAx>
        <c:axId val="3800467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7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5"/>
          <c:y val="0.71075"/>
          <c:w val="0.3915"/>
          <c:h val="0.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675"/>
          <c:w val="0.90375"/>
          <c:h val="0.9542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0.15327938444232392</c:v>
                </c:pt>
                <c:pt idx="1">
                  <c:v>0.6107010532664365</c:v>
                </c:pt>
                <c:pt idx="2">
                  <c:v>0.131179183625503</c:v>
                </c:pt>
                <c:pt idx="3">
                  <c:v>0.3108204066433875</c:v>
                </c:pt>
                <c:pt idx="4">
                  <c:v>0.44830412510276935</c:v>
                </c:pt>
                <c:pt idx="5">
                  <c:v>0.10845480744682824</c:v>
                </c:pt>
              </c:numLit>
            </c:plus>
            <c:minus>
              <c:numLit>
                <c:ptCount val="6"/>
                <c:pt idx="0">
                  <c:v>0.15327938444232392</c:v>
                </c:pt>
                <c:pt idx="1">
                  <c:v>0.6107010532664365</c:v>
                </c:pt>
                <c:pt idx="2">
                  <c:v>0.131179183625503</c:v>
                </c:pt>
                <c:pt idx="3">
                  <c:v>0.3108204066433875</c:v>
                </c:pt>
                <c:pt idx="4">
                  <c:v>0.44830412510276935</c:v>
                </c:pt>
                <c:pt idx="5">
                  <c:v>0.10845480744682824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6497792"/>
        <c:axId val="58480129"/>
      </c:scatterChart>
      <c:valAx>
        <c:axId val="64977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0129"/>
        <c:crosses val="autoZero"/>
        <c:crossBetween val="midCat"/>
        <c:dispUnits/>
      </c:valAx>
      <c:valAx>
        <c:axId val="5848012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67"/>
          <c:w val="0.4275"/>
          <c:h val="0.1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5"/>
          <c:y val="0.00875"/>
          <c:w val="0.90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4.902999819796578</c:v>
                </c:pt>
                <c:pt idx="1">
                  <c:v>4.893455315979806</c:v>
                </c:pt>
                <c:pt idx="2">
                  <c:v>4.683880734556182</c:v>
                </c:pt>
                <c:pt idx="3">
                  <c:v>2.810719516756906</c:v>
                </c:pt>
                <c:pt idx="4">
                  <c:v>1.6197845545506542</c:v>
                </c:pt>
                <c:pt idx="5">
                  <c:v>0.6381319233239735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4.57</c:v>
                </c:pt>
                <c:pt idx="1">
                  <c:v>4.54</c:v>
                </c:pt>
                <c:pt idx="2">
                  <c:v>8.47</c:v>
                </c:pt>
                <c:pt idx="3">
                  <c:v>3.43</c:v>
                </c:pt>
                <c:pt idx="4">
                  <c:v>2.2</c:v>
                </c:pt>
                <c:pt idx="5">
                  <c:v>0.46</c:v>
                </c:pt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69979"/>
        <c:crosses val="autoZero"/>
        <c:crossBetween val="midCat"/>
        <c:dispUnits/>
      </c:valAx>
      <c:valAx>
        <c:axId val="3926997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81450"/>
        <a:ext cx="19050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28575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000500"/>
        <a:ext cx="1914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21</xdr:row>
      <xdr:rowOff>28575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86200" y="4000500"/>
        <a:ext cx="18859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371475</xdr:colOff>
      <xdr:row>21</xdr:row>
      <xdr:rowOff>28575</xdr:rowOff>
    </xdr:from>
    <xdr:to>
      <xdr:col>16</xdr:col>
      <xdr:colOff>400050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19775" y="4000500"/>
        <a:ext cx="19145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1" t="s">
        <v>19</v>
      </c>
      <c r="B1" s="81"/>
      <c r="C1" s="81"/>
      <c r="F1" s="1" t="s">
        <v>31</v>
      </c>
      <c r="G1" s="1"/>
      <c r="H1" s="28"/>
      <c r="I1" s="29" t="s">
        <v>27</v>
      </c>
      <c r="J1" s="29"/>
      <c r="K1" s="82">
        <v>37400</v>
      </c>
      <c r="L1" s="82"/>
      <c r="M1" s="82"/>
      <c r="N1" s="29"/>
      <c r="O1" s="29"/>
      <c r="P1" s="29"/>
      <c r="Q1" s="28" t="s">
        <v>30</v>
      </c>
      <c r="R1" s="28" t="s">
        <v>28</v>
      </c>
    </row>
    <row r="2" spans="1:5" ht="9.75" customHeight="1">
      <c r="A2" s="1"/>
      <c r="D2" s="80"/>
      <c r="E2" s="80"/>
    </row>
    <row r="3" spans="1:18" ht="15" customHeight="1">
      <c r="A3" s="31" t="s">
        <v>0</v>
      </c>
      <c r="B3" s="33"/>
      <c r="C3" s="33"/>
      <c r="D3" s="36" t="s">
        <v>4</v>
      </c>
      <c r="E3" s="33" t="s">
        <v>5</v>
      </c>
      <c r="F3" s="33" t="s">
        <v>11</v>
      </c>
      <c r="G3" s="33" t="s">
        <v>10</v>
      </c>
      <c r="H3" s="36"/>
      <c r="I3" s="83" t="s">
        <v>13</v>
      </c>
      <c r="J3" s="84"/>
      <c r="K3" s="84"/>
      <c r="L3" s="84"/>
      <c r="M3" s="85"/>
      <c r="N3" s="42" t="s">
        <v>12</v>
      </c>
      <c r="O3" s="43"/>
      <c r="P3" s="43"/>
      <c r="Q3" s="43"/>
      <c r="R3" s="44"/>
    </row>
    <row r="4" spans="1:18" ht="15" customHeight="1">
      <c r="A4" s="32" t="s">
        <v>1</v>
      </c>
      <c r="B4" s="34"/>
      <c r="C4" s="35"/>
      <c r="D4" s="37" t="s">
        <v>7</v>
      </c>
      <c r="E4" s="37" t="s">
        <v>7</v>
      </c>
      <c r="F4" s="34" t="s">
        <v>7</v>
      </c>
      <c r="G4" s="34"/>
      <c r="H4" s="34"/>
      <c r="I4" s="38"/>
      <c r="J4" s="77" t="s">
        <v>8</v>
      </c>
      <c r="K4" s="39"/>
      <c r="L4" s="40" t="s">
        <v>2</v>
      </c>
      <c r="M4" s="41" t="s">
        <v>6</v>
      </c>
      <c r="N4" s="45"/>
      <c r="O4" s="46" t="s">
        <v>9</v>
      </c>
      <c r="P4" s="47"/>
      <c r="Q4" s="40" t="s">
        <v>2</v>
      </c>
      <c r="R4" s="41" t="s">
        <v>6</v>
      </c>
    </row>
    <row r="5" spans="1:18" ht="15" customHeight="1">
      <c r="A5" s="18">
        <v>0</v>
      </c>
      <c r="B5" s="19"/>
      <c r="C5" s="19"/>
      <c r="D5" s="20">
        <v>0.01</v>
      </c>
      <c r="E5" s="30">
        <v>0.002</v>
      </c>
      <c r="F5" s="21">
        <v>0.07</v>
      </c>
      <c r="G5" s="20">
        <v>0.017</v>
      </c>
      <c r="H5" s="20"/>
      <c r="I5" s="22">
        <v>3.464080459770115</v>
      </c>
      <c r="J5" s="9">
        <v>3.2327586206896552</v>
      </c>
      <c r="K5" s="10">
        <v>3.593390804597701</v>
      </c>
      <c r="L5" s="26">
        <f aca="true" t="shared" si="0" ref="L5:L10">AVERAGE(I5:K5)</f>
        <v>3.43007662835249</v>
      </c>
      <c r="M5" s="2">
        <f aca="true" t="shared" si="1" ref="M5:M10">STDEV(I5:K5)</f>
        <v>0.18270492174783498</v>
      </c>
      <c r="N5" s="2">
        <v>0.42721674876847293</v>
      </c>
      <c r="O5" s="2">
        <v>0.4977832512315271</v>
      </c>
      <c r="P5" s="23">
        <v>0.42130541871921184</v>
      </c>
      <c r="Q5" s="27">
        <f aca="true" t="shared" si="2" ref="Q5:Q10">AVERAGE(N5:P5)</f>
        <v>0.4487684729064039</v>
      </c>
      <c r="R5" s="2">
        <f aca="true" t="shared" si="3" ref="R5:R10">STDEV(N5:P5)</f>
        <v>0.04255082051422225</v>
      </c>
    </row>
    <row r="6" spans="1:18" ht="15" customHeight="1">
      <c r="A6" s="18">
        <v>10</v>
      </c>
      <c r="B6" s="19"/>
      <c r="C6" s="19"/>
      <c r="D6" s="20">
        <v>0.008</v>
      </c>
      <c r="E6" s="30">
        <v>0.001</v>
      </c>
      <c r="F6" s="21">
        <v>0.041</v>
      </c>
      <c r="G6" s="20">
        <v>0.008</v>
      </c>
      <c r="H6" s="20"/>
      <c r="I6" s="22">
        <v>2.7270114942528743</v>
      </c>
      <c r="J6" s="9">
        <v>3.0416666666666674</v>
      </c>
      <c r="K6" s="10">
        <v>5.734195402298851</v>
      </c>
      <c r="L6" s="26">
        <f t="shared" si="0"/>
        <v>3.8342911877394648</v>
      </c>
      <c r="M6" s="2">
        <f t="shared" si="1"/>
        <v>1.6528699246332346</v>
      </c>
      <c r="N6" s="2">
        <v>0.41711822660098524</v>
      </c>
      <c r="O6" s="2">
        <v>0.3846059113300493</v>
      </c>
      <c r="P6" s="24">
        <v>0.3543103448275863</v>
      </c>
      <c r="Q6" s="27">
        <f t="shared" si="2"/>
        <v>0.38534482758620686</v>
      </c>
      <c r="R6" s="2">
        <f t="shared" si="3"/>
        <v>0.031410460059358936</v>
      </c>
    </row>
    <row r="7" spans="1:18" ht="15" customHeight="1">
      <c r="A7" s="18">
        <v>20</v>
      </c>
      <c r="B7" s="19"/>
      <c r="C7" s="19"/>
      <c r="D7" s="20">
        <v>0.01</v>
      </c>
      <c r="E7" s="30">
        <v>0</v>
      </c>
      <c r="F7" s="21">
        <v>0.081</v>
      </c>
      <c r="G7" s="20">
        <v>0.013</v>
      </c>
      <c r="H7" s="20"/>
      <c r="I7" s="22">
        <v>3.272988505747127</v>
      </c>
      <c r="J7" s="9">
        <v>5.237068965517241</v>
      </c>
      <c r="K7" s="10">
        <v>3.5977011494252875</v>
      </c>
      <c r="L7" s="26">
        <f t="shared" si="0"/>
        <v>4.035919540229885</v>
      </c>
      <c r="M7" s="2">
        <f t="shared" si="1"/>
        <v>1.0528198001758071</v>
      </c>
      <c r="N7" s="2">
        <v>0.5158866995073892</v>
      </c>
      <c r="O7" s="2">
        <v>0.5201970443349754</v>
      </c>
      <c r="P7" s="24">
        <v>0.41490147783251236</v>
      </c>
      <c r="Q7" s="27">
        <f t="shared" si="2"/>
        <v>0.48366174055829236</v>
      </c>
      <c r="R7" s="2">
        <f t="shared" si="3"/>
        <v>0.059587121643202325</v>
      </c>
    </row>
    <row r="8" spans="1:18" ht="15" customHeight="1">
      <c r="A8" s="18">
        <v>40</v>
      </c>
      <c r="B8" s="19"/>
      <c r="C8" s="19"/>
      <c r="D8" s="20">
        <v>0.009</v>
      </c>
      <c r="E8" s="30">
        <v>0</v>
      </c>
      <c r="F8" s="21">
        <v>0.035</v>
      </c>
      <c r="G8" s="20">
        <v>0.007</v>
      </c>
      <c r="H8" s="20"/>
      <c r="I8" s="22">
        <v>1.7988505747126442</v>
      </c>
      <c r="J8" s="9">
        <v>2.625</v>
      </c>
      <c r="K8" s="10">
        <v>3.897988505747126</v>
      </c>
      <c r="L8" s="26">
        <f t="shared" si="0"/>
        <v>2.773946360153257</v>
      </c>
      <c r="M8" s="2">
        <f t="shared" si="1"/>
        <v>1.0574657332647266</v>
      </c>
      <c r="N8" s="2">
        <v>0.3522167487684729</v>
      </c>
      <c r="O8" s="2">
        <v>0.35184729064039405</v>
      </c>
      <c r="P8" s="24">
        <v>0.3864532019704434</v>
      </c>
      <c r="Q8" s="27">
        <f t="shared" si="2"/>
        <v>0.36350574712643685</v>
      </c>
      <c r="R8" s="2">
        <f t="shared" si="3"/>
        <v>0.01987393739776588</v>
      </c>
    </row>
    <row r="9" spans="1:18" ht="15" customHeight="1">
      <c r="A9" s="25">
        <v>80</v>
      </c>
      <c r="B9" s="19"/>
      <c r="C9" s="19"/>
      <c r="D9" s="20">
        <v>0.012</v>
      </c>
      <c r="E9" s="30">
        <v>0.004</v>
      </c>
      <c r="F9" s="21">
        <v>0.054</v>
      </c>
      <c r="G9" s="20">
        <v>0.032</v>
      </c>
      <c r="H9" s="20"/>
      <c r="I9" s="22">
        <v>1.653735632183908</v>
      </c>
      <c r="J9" s="9">
        <v>2.620689655172414</v>
      </c>
      <c r="K9" s="10">
        <v>6.547413793103448</v>
      </c>
      <c r="L9" s="26">
        <f t="shared" si="0"/>
        <v>3.6072796934865905</v>
      </c>
      <c r="M9" s="2">
        <f t="shared" si="1"/>
        <v>2.591725566768362</v>
      </c>
      <c r="N9" s="2">
        <v>0.3330049261083744</v>
      </c>
      <c r="O9" s="2">
        <v>0.3394088669950739</v>
      </c>
      <c r="P9" s="24">
        <v>0.4140394088669951</v>
      </c>
      <c r="Q9" s="27">
        <f t="shared" si="2"/>
        <v>0.3621510673234811</v>
      </c>
      <c r="R9" s="2">
        <f t="shared" si="3"/>
        <v>0.045050556110022955</v>
      </c>
    </row>
    <row r="10" spans="1:18" ht="15" customHeight="1">
      <c r="A10" s="25">
        <v>100</v>
      </c>
      <c r="B10" s="19"/>
      <c r="C10" s="19"/>
      <c r="D10" s="20">
        <v>0.194</v>
      </c>
      <c r="E10" s="30">
        <v>0.227</v>
      </c>
      <c r="F10" s="21">
        <v>0.099</v>
      </c>
      <c r="G10" s="20">
        <v>0.14</v>
      </c>
      <c r="H10" s="20"/>
      <c r="I10" s="22">
        <v>1.935344827586207</v>
      </c>
      <c r="J10" s="9">
        <v>2.5517241379310343</v>
      </c>
      <c r="K10" s="10">
        <v>2.688218390804598</v>
      </c>
      <c r="L10" s="26">
        <f t="shared" si="0"/>
        <v>2.3917624521072796</v>
      </c>
      <c r="M10" s="2">
        <f t="shared" si="1"/>
        <v>0.4011177585784185</v>
      </c>
      <c r="N10" s="2">
        <v>0.2820197044334975</v>
      </c>
      <c r="O10" s="2">
        <v>0.3017241379310345</v>
      </c>
      <c r="P10" s="24">
        <v>0.38546798029556656</v>
      </c>
      <c r="Q10" s="27">
        <f t="shared" si="2"/>
        <v>0.3230706075533662</v>
      </c>
      <c r="R10" s="2">
        <f t="shared" si="3"/>
        <v>0.054928501424229</v>
      </c>
    </row>
    <row r="11" spans="1:18" ht="15" customHeight="1">
      <c r="A11" s="6"/>
      <c r="B11" s="11"/>
      <c r="C11" s="11"/>
      <c r="D11" s="17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1" t="s">
        <v>0</v>
      </c>
      <c r="B12" s="78" t="s">
        <v>14</v>
      </c>
      <c r="C12" s="79"/>
      <c r="D12" s="79"/>
      <c r="E12" s="72" t="s">
        <v>17</v>
      </c>
      <c r="F12" s="54"/>
      <c r="G12" s="73" t="s">
        <v>3</v>
      </c>
      <c r="H12" s="53" t="s">
        <v>23</v>
      </c>
      <c r="I12" s="52" t="s">
        <v>21</v>
      </c>
      <c r="J12" s="51" t="s">
        <v>25</v>
      </c>
      <c r="K12" s="69"/>
      <c r="O12" s="33" t="s">
        <v>18</v>
      </c>
      <c r="P12" s="33" t="s">
        <v>20</v>
      </c>
    </row>
    <row r="13" spans="1:16" ht="15" customHeight="1">
      <c r="A13" s="32" t="s">
        <v>1</v>
      </c>
      <c r="B13" s="74"/>
      <c r="C13" s="75" t="s">
        <v>29</v>
      </c>
      <c r="D13" s="76"/>
      <c r="E13" s="55" t="s">
        <v>15</v>
      </c>
      <c r="F13" s="56" t="s">
        <v>16</v>
      </c>
      <c r="G13" s="57"/>
      <c r="H13" s="58" t="s">
        <v>24</v>
      </c>
      <c r="I13" s="59" t="s">
        <v>22</v>
      </c>
      <c r="J13" s="60" t="s">
        <v>26</v>
      </c>
      <c r="K13" s="70"/>
      <c r="O13" s="48"/>
      <c r="P13" s="48"/>
    </row>
    <row r="14" spans="1:16" ht="15" customHeight="1">
      <c r="A14" s="61">
        <f aca="true" t="shared" si="4" ref="A14:A19">A5</f>
        <v>0</v>
      </c>
      <c r="B14" s="2">
        <v>4.740345340079757</v>
      </c>
      <c r="C14" s="2">
        <v>5.044760575737212</v>
      </c>
      <c r="D14" s="2">
        <v>4.923893543572763</v>
      </c>
      <c r="E14" s="62">
        <f aca="true" t="shared" si="5" ref="E14:E19">AVERAGE(B14:D14)</f>
        <v>4.902999819796578</v>
      </c>
      <c r="F14" s="2">
        <f aca="true" t="shared" si="6" ref="F14:F19">STDEV(B14:D14)</f>
        <v>0.15327938444232392</v>
      </c>
      <c r="G14" s="63">
        <v>4.57</v>
      </c>
      <c r="H14" s="64">
        <v>46.16937902899</v>
      </c>
      <c r="I14" s="71">
        <v>2.5739654153145137</v>
      </c>
      <c r="J14" s="65">
        <v>6.645605921708086</v>
      </c>
      <c r="K14" s="11"/>
      <c r="O14" s="49">
        <f aca="true" t="shared" si="7" ref="O14:O19">I14/(H14+I14)</f>
        <v>0.05280649993673695</v>
      </c>
      <c r="P14" s="49">
        <f aca="true" t="shared" si="8" ref="P14:P19">(I14+J14)/(H14+I14+J14)</f>
        <v>0.1664514542358949</v>
      </c>
    </row>
    <row r="15" spans="1:16" ht="15" customHeight="1">
      <c r="A15" s="61">
        <f t="shared" si="4"/>
        <v>10</v>
      </c>
      <c r="B15" s="2">
        <v>4.30888749275263</v>
      </c>
      <c r="C15" s="2">
        <v>4.84417500011002</v>
      </c>
      <c r="D15" s="2">
        <v>5.527303455076767</v>
      </c>
      <c r="E15" s="62">
        <f t="shared" si="5"/>
        <v>4.893455315979806</v>
      </c>
      <c r="F15" s="2">
        <f t="shared" si="6"/>
        <v>0.6107010532664365</v>
      </c>
      <c r="G15" s="63">
        <v>4.54</v>
      </c>
      <c r="H15" s="66">
        <v>40.17187291727394</v>
      </c>
      <c r="I15" s="71">
        <v>5.927856088083612</v>
      </c>
      <c r="J15" s="65">
        <v>4.484252616995076</v>
      </c>
      <c r="K15" s="11"/>
      <c r="O15" s="49">
        <f t="shared" si="7"/>
        <v>0.1285876558492285</v>
      </c>
      <c r="P15" s="49">
        <f t="shared" si="8"/>
        <v>0.20583806120310755</v>
      </c>
    </row>
    <row r="16" spans="1:16" ht="15" customHeight="1">
      <c r="A16" s="61">
        <f t="shared" si="4"/>
        <v>20</v>
      </c>
      <c r="B16" s="2">
        <v>4.55411119031306</v>
      </c>
      <c r="C16" s="2">
        <v>4.816425518921715</v>
      </c>
      <c r="D16" s="2">
        <v>4.68110549443377</v>
      </c>
      <c r="E16" s="62">
        <f t="shared" si="5"/>
        <v>4.683880734556182</v>
      </c>
      <c r="F16" s="2">
        <f t="shared" si="6"/>
        <v>0.131179183625503</v>
      </c>
      <c r="G16" s="63">
        <v>8.47</v>
      </c>
      <c r="H16" s="64">
        <v>50.95348488552523</v>
      </c>
      <c r="I16" s="71">
        <v>2.379762644759185</v>
      </c>
      <c r="J16" s="65">
        <v>5.800737273066919</v>
      </c>
      <c r="K16" s="11"/>
      <c r="O16" s="49">
        <f t="shared" si="7"/>
        <v>0.044620621375210195</v>
      </c>
      <c r="P16" s="49">
        <f t="shared" si="8"/>
        <v>0.13833838434920567</v>
      </c>
    </row>
    <row r="17" spans="1:16" ht="15" customHeight="1">
      <c r="A17" s="61">
        <f t="shared" si="4"/>
        <v>40</v>
      </c>
      <c r="B17" s="2">
        <v>2.740655895373314</v>
      </c>
      <c r="C17" s="2">
        <v>3.1505916822328466</v>
      </c>
      <c r="D17" s="2">
        <v>2.540910972664557</v>
      </c>
      <c r="E17" s="62">
        <f t="shared" si="5"/>
        <v>2.810719516756906</v>
      </c>
      <c r="F17" s="2">
        <f t="shared" si="6"/>
        <v>0.3108204066433875</v>
      </c>
      <c r="G17" s="63">
        <v>3.43</v>
      </c>
      <c r="H17" s="64">
        <v>29.11859486326673</v>
      </c>
      <c r="I17" s="71">
        <v>4.303593371911843</v>
      </c>
      <c r="J17" s="65">
        <v>4.588768818840982</v>
      </c>
      <c r="K17" s="11"/>
      <c r="O17" s="49">
        <f t="shared" si="7"/>
        <v>0.1287645602863935</v>
      </c>
      <c r="P17" s="49">
        <f t="shared" si="8"/>
        <v>0.23394207565243297</v>
      </c>
    </row>
    <row r="18" spans="1:16" ht="15" customHeight="1">
      <c r="A18" s="61">
        <f t="shared" si="4"/>
        <v>80</v>
      </c>
      <c r="B18" s="2">
        <v>1.24643861497855</v>
      </c>
      <c r="C18" s="2">
        <v>1.495915746731946</v>
      </c>
      <c r="D18" s="2">
        <v>2.116999301941467</v>
      </c>
      <c r="E18" s="62">
        <f t="shared" si="5"/>
        <v>1.6197845545506542</v>
      </c>
      <c r="F18" s="2">
        <f t="shared" si="6"/>
        <v>0.44830412510276935</v>
      </c>
      <c r="G18" s="63">
        <v>2.2</v>
      </c>
      <c r="H18" s="64">
        <v>18.04785061001836</v>
      </c>
      <c r="I18" s="71">
        <v>0.818980920420491</v>
      </c>
      <c r="J18" s="67">
        <v>2.0368399914208224</v>
      </c>
      <c r="K18" s="11"/>
      <c r="O18" s="49">
        <f t="shared" si="7"/>
        <v>0.043408503388562406</v>
      </c>
      <c r="P18" s="49">
        <f t="shared" si="8"/>
        <v>0.13661814905840272</v>
      </c>
    </row>
    <row r="19" spans="1:16" ht="15" customHeight="1">
      <c r="A19" s="61">
        <f t="shared" si="4"/>
        <v>100</v>
      </c>
      <c r="B19" s="2">
        <v>0.5382006874323615</v>
      </c>
      <c r="C19" s="2">
        <v>0.622731217155524</v>
      </c>
      <c r="D19" s="2">
        <v>0.7534638653840349</v>
      </c>
      <c r="E19" s="62">
        <f t="shared" si="5"/>
        <v>0.6381319233239735</v>
      </c>
      <c r="F19" s="2">
        <f t="shared" si="6"/>
        <v>0.10845480744682824</v>
      </c>
      <c r="G19" s="63">
        <v>0.46</v>
      </c>
      <c r="H19" s="64">
        <v>10.121525962417289</v>
      </c>
      <c r="I19" s="71">
        <v>1.3802512392155408</v>
      </c>
      <c r="J19" s="68">
        <v>2.4037623844578504</v>
      </c>
      <c r="K19" s="11"/>
      <c r="O19" s="50">
        <f t="shared" si="7"/>
        <v>0.12000330166538054</v>
      </c>
      <c r="P19" s="50">
        <f t="shared" si="8"/>
        <v>0.27212274649582335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9" ht="12.75">
      <c r="A37" s="6"/>
      <c r="B37" s="4"/>
      <c r="C37" s="4"/>
      <c r="D37" s="4"/>
      <c r="E37" s="5"/>
      <c r="F37" s="4"/>
      <c r="G37" s="8"/>
      <c r="H37" s="7"/>
      <c r="I37" s="7"/>
    </row>
    <row r="38" spans="1:9" ht="12.75">
      <c r="A38" s="6"/>
      <c r="B38" s="4"/>
      <c r="C38" s="4"/>
      <c r="D38" s="4"/>
      <c r="E38" s="5"/>
      <c r="F38" s="4"/>
      <c r="G38" s="8"/>
      <c r="H38" s="7"/>
      <c r="I38" s="7"/>
    </row>
    <row r="39" spans="1:9" ht="12.75">
      <c r="A39" s="6"/>
      <c r="B39" s="4"/>
      <c r="C39" s="4"/>
      <c r="D39" s="4"/>
      <c r="E39" s="5"/>
      <c r="F39" s="4"/>
      <c r="G39" s="8"/>
      <c r="H39" s="7"/>
      <c r="I39" s="7"/>
    </row>
  </sheetData>
  <mergeCells count="5">
    <mergeCell ref="B12:D12"/>
    <mergeCell ref="D2:E2"/>
    <mergeCell ref="A1:C1"/>
    <mergeCell ref="K1:M1"/>
    <mergeCell ref="I3:M3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2003-06-26T09:16:00Z</cp:lastPrinted>
  <dcterms:created xsi:type="dcterms:W3CDTF">2002-02-27T11:35:15Z</dcterms:created>
  <dcterms:modified xsi:type="dcterms:W3CDTF">2003-11-06T14:51:17Z</dcterms:modified>
  <cp:category/>
  <cp:version/>
  <cp:contentType/>
  <cp:contentStatus/>
</cp:coreProperties>
</file>